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0"/>
  </bookViews>
  <sheets>
    <sheet name="CRYSTA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7" i="1" l="1"/>
  <c r="K158" i="1"/>
  <c r="K159" i="1"/>
  <c r="K160" i="1"/>
  <c r="K161" i="1"/>
  <c r="K162" i="1"/>
  <c r="K156" i="1"/>
  <c r="K150" i="1"/>
  <c r="K151" i="1"/>
  <c r="K152" i="1"/>
  <c r="K153" i="1"/>
  <c r="K154" i="1"/>
  <c r="K155" i="1"/>
  <c r="K149" i="1"/>
  <c r="K143" i="1"/>
  <c r="K144" i="1"/>
  <c r="K145" i="1"/>
  <c r="K146" i="1"/>
  <c r="K147" i="1"/>
  <c r="K148" i="1"/>
  <c r="K142" i="1"/>
  <c r="K136" i="1"/>
  <c r="K137" i="1"/>
  <c r="K138" i="1"/>
  <c r="K139" i="1"/>
  <c r="K140" i="1"/>
  <c r="K141" i="1"/>
  <c r="K135" i="1"/>
  <c r="K129" i="1"/>
  <c r="K130" i="1"/>
  <c r="K131" i="1"/>
  <c r="K132" i="1"/>
  <c r="K133" i="1"/>
  <c r="K134" i="1"/>
  <c r="K128" i="1"/>
  <c r="K122" i="1"/>
  <c r="K123" i="1"/>
  <c r="K124" i="1"/>
  <c r="K125" i="1"/>
  <c r="K126" i="1"/>
  <c r="K127" i="1"/>
  <c r="K121" i="1"/>
  <c r="K115" i="1"/>
  <c r="K116" i="1"/>
  <c r="K117" i="1"/>
  <c r="K118" i="1"/>
  <c r="K119" i="1"/>
  <c r="K120" i="1"/>
  <c r="K114" i="1"/>
  <c r="K108" i="1"/>
  <c r="K109" i="1"/>
  <c r="K110" i="1"/>
  <c r="K111" i="1"/>
  <c r="K112" i="1"/>
  <c r="K113" i="1"/>
  <c r="K107" i="1"/>
  <c r="K101" i="1"/>
  <c r="K102" i="1"/>
  <c r="K103" i="1"/>
  <c r="K104" i="1"/>
  <c r="K105" i="1"/>
  <c r="K106" i="1"/>
  <c r="K100" i="1"/>
  <c r="K93" i="1"/>
  <c r="K87" i="1"/>
  <c r="K81" i="1"/>
  <c r="K75" i="1"/>
  <c r="K68" i="1"/>
  <c r="K62" i="1"/>
  <c r="K55" i="1"/>
  <c r="K49" i="1"/>
  <c r="K43" i="1"/>
  <c r="K37" i="1"/>
  <c r="K31" i="1"/>
  <c r="K25" i="1"/>
  <c r="K19" i="1"/>
  <c r="K13" i="1"/>
</calcChain>
</file>

<file path=xl/sharedStrings.xml><?xml version="1.0" encoding="utf-8"?>
<sst xmlns="http://schemas.openxmlformats.org/spreadsheetml/2006/main" count="58" uniqueCount="52">
  <si>
    <t>Кольцо
Золото 585</t>
  </si>
  <si>
    <t>Кольцо
Золото 585
Круг 6,0мм</t>
  </si>
  <si>
    <t>Кольцо
Золото 585
Круг 4,0мм</t>
  </si>
  <si>
    <t>Кольцо
Золото 585
Круг 5,0</t>
  </si>
  <si>
    <t>Подвеска
Золото 585
Круг 6,0 мм</t>
  </si>
  <si>
    <t>Подвеска
Золото 585
Сердце 5*5 мм</t>
  </si>
  <si>
    <t>Подвеска
Золото 585
Триллион 5*5 мм</t>
  </si>
  <si>
    <t>Подвеска
Золото 585
Квадрат 5*5 мм</t>
  </si>
  <si>
    <t>Подвеска
Золото 585
Круг 5,0 мм</t>
  </si>
  <si>
    <t>Подвеска
Золото 585
Круг 4,0 мм</t>
  </si>
  <si>
    <t>Серьги
Золото 585
Круг 5,0 мм</t>
  </si>
  <si>
    <t>Серьги
Золото 585
Квадрат 5*5 мм</t>
  </si>
  <si>
    <t>Серьги
Золото 585
Сердце 5*5 мм</t>
  </si>
  <si>
    <t>Серьги
Золото 585
Триллион 5*5 мм</t>
  </si>
  <si>
    <t>Кольцо
Золото 585
Сердце 5*5 мм</t>
  </si>
  <si>
    <t>Кольцо
Золото 585
Триллион 5*5 мм</t>
  </si>
  <si>
    <t>Кольцо
Золото 585
Квадрат 6*6 мм</t>
  </si>
  <si>
    <t>№№             пп</t>
  </si>
  <si>
    <t>Наименование</t>
  </si>
  <si>
    <t>Артикул</t>
  </si>
  <si>
    <t>Фото</t>
  </si>
  <si>
    <t>Ср.вес</t>
  </si>
  <si>
    <t>Примечание</t>
  </si>
  <si>
    <t>Компания</t>
  </si>
  <si>
    <t>Контактное лицо</t>
  </si>
  <si>
    <t>Почта, телефон</t>
  </si>
  <si>
    <t>СС-03002</t>
  </si>
  <si>
    <t>СС-03001</t>
  </si>
  <si>
    <t>СС-03003</t>
  </si>
  <si>
    <t>СС-03004</t>
  </si>
  <si>
    <t>СС-02004</t>
  </si>
  <si>
    <t>СС-03005</t>
  </si>
  <si>
    <t>СС-03006</t>
  </si>
  <si>
    <t>СС-03007</t>
  </si>
  <si>
    <t>СС-03008</t>
  </si>
  <si>
    <t>СС-03009</t>
  </si>
  <si>
    <t>СС-02003</t>
  </si>
  <si>
    <t>СС-02005</t>
  </si>
  <si>
    <t>СС-02006</t>
  </si>
  <si>
    <t>СС-01001</t>
  </si>
  <si>
    <t>СС-01002</t>
  </si>
  <si>
    <t>СС-01003</t>
  </si>
  <si>
    <t>СС-01004</t>
  </si>
  <si>
    <t>СС-01005</t>
  </si>
  <si>
    <t>СС-01006</t>
  </si>
  <si>
    <t>СС-01007</t>
  </si>
  <si>
    <t>СС-01008</t>
  </si>
  <si>
    <t>СС-01009</t>
  </si>
  <si>
    <t>СС-13012</t>
  </si>
  <si>
    <t>Размер</t>
  </si>
  <si>
    <t>Колличество</t>
  </si>
  <si>
    <t>Расчетный 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</si>
</sst>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1" xfId="0" applyBorder="1"/>
    <xf numFmtId="0" fontId="0" fillId="0" borderId="0" xfId="0" applyBorder="1" applyAlignment="1"/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3" fillId="0" borderId="0" xfId="0" applyFont="1"/>
    <xf numFmtId="0" fontId="0" fillId="0" borderId="12" xfId="0" applyBorder="1"/>
    <xf numFmtId="0" fontId="2" fillId="0" borderId="0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0" fillId="2" borderId="2" xfId="1" applyFont="1" applyFill="1" applyBorder="1" applyAlignment="1">
      <alignment horizontal="center" vertical="center" wrapText="1"/>
    </xf>
    <xf numFmtId="44" fontId="0" fillId="2" borderId="3" xfId="1" applyFont="1" applyFill="1" applyBorder="1" applyAlignment="1">
      <alignment horizontal="center" vertical="center" wrapText="1"/>
    </xf>
    <xf numFmtId="44" fontId="0" fillId="2" borderId="4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12</xdr:row>
      <xdr:rowOff>38100</xdr:rowOff>
    </xdr:from>
    <xdr:to>
      <xdr:col>5</xdr:col>
      <xdr:colOff>552450</xdr:colOff>
      <xdr:row>17</xdr:row>
      <xdr:rowOff>123825</xdr:rowOff>
    </xdr:to>
    <xdr:pic>
      <xdr:nvPicPr>
        <xdr:cNvPr id="4" name="Рисунок 25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771650"/>
          <a:ext cx="1104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54</xdr:row>
      <xdr:rowOff>57151</xdr:rowOff>
    </xdr:from>
    <xdr:to>
      <xdr:col>5</xdr:col>
      <xdr:colOff>542925</xdr:colOff>
      <xdr:row>60</xdr:row>
      <xdr:rowOff>19050</xdr:rowOff>
    </xdr:to>
    <xdr:pic>
      <xdr:nvPicPr>
        <xdr:cNvPr id="6" name="Рисунок 26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0363201"/>
          <a:ext cx="1114425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18</xdr:row>
      <xdr:rowOff>38101</xdr:rowOff>
    </xdr:from>
    <xdr:to>
      <xdr:col>5</xdr:col>
      <xdr:colOff>542925</xdr:colOff>
      <xdr:row>23</xdr:row>
      <xdr:rowOff>57151</xdr:rowOff>
    </xdr:to>
    <xdr:pic>
      <xdr:nvPicPr>
        <xdr:cNvPr id="59" name="Рисунок 28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867026"/>
          <a:ext cx="1114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24</xdr:row>
      <xdr:rowOff>47624</xdr:rowOff>
    </xdr:from>
    <xdr:to>
      <xdr:col>5</xdr:col>
      <xdr:colOff>542925</xdr:colOff>
      <xdr:row>29</xdr:row>
      <xdr:rowOff>76200</xdr:rowOff>
    </xdr:to>
    <xdr:pic>
      <xdr:nvPicPr>
        <xdr:cNvPr id="60" name="Рисунок 27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933824"/>
          <a:ext cx="1114425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47624</xdr:colOff>
      <xdr:row>30</xdr:row>
      <xdr:rowOff>38100</xdr:rowOff>
    </xdr:from>
    <xdr:to>
      <xdr:col>5</xdr:col>
      <xdr:colOff>571499</xdr:colOff>
      <xdr:row>35</xdr:row>
      <xdr:rowOff>76200</xdr:rowOff>
    </xdr:to>
    <xdr:pic>
      <xdr:nvPicPr>
        <xdr:cNvPr id="62" name="Рисунок 30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49" y="4972050"/>
          <a:ext cx="1133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36</xdr:row>
      <xdr:rowOff>47625</xdr:rowOff>
    </xdr:from>
    <xdr:to>
      <xdr:col>5</xdr:col>
      <xdr:colOff>581024</xdr:colOff>
      <xdr:row>41</xdr:row>
      <xdr:rowOff>114299</xdr:rowOff>
    </xdr:to>
    <xdr:pic>
      <xdr:nvPicPr>
        <xdr:cNvPr id="63" name="Рисунок 24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038850"/>
          <a:ext cx="1123949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48</xdr:row>
      <xdr:rowOff>28576</xdr:rowOff>
    </xdr:from>
    <xdr:to>
      <xdr:col>5</xdr:col>
      <xdr:colOff>581024</xdr:colOff>
      <xdr:row>53</xdr:row>
      <xdr:rowOff>104776</xdr:rowOff>
    </xdr:to>
    <xdr:pic>
      <xdr:nvPicPr>
        <xdr:cNvPr id="66" name="Рисунок 33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8181976"/>
          <a:ext cx="1152524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38099</xdr:colOff>
      <xdr:row>61</xdr:row>
      <xdr:rowOff>28576</xdr:rowOff>
    </xdr:from>
    <xdr:to>
      <xdr:col>5</xdr:col>
      <xdr:colOff>581024</xdr:colOff>
      <xdr:row>66</xdr:row>
      <xdr:rowOff>161926</xdr:rowOff>
    </xdr:to>
    <xdr:pic>
      <xdr:nvPicPr>
        <xdr:cNvPr id="69" name="Рисунок 29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4" y="12192001"/>
          <a:ext cx="11525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86</xdr:row>
      <xdr:rowOff>38100</xdr:rowOff>
    </xdr:from>
    <xdr:to>
      <xdr:col>5</xdr:col>
      <xdr:colOff>581024</xdr:colOff>
      <xdr:row>91</xdr:row>
      <xdr:rowOff>38100</xdr:rowOff>
    </xdr:to>
    <xdr:pic>
      <xdr:nvPicPr>
        <xdr:cNvPr id="38" name="Рисунок 33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936325"/>
          <a:ext cx="1152524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92</xdr:row>
      <xdr:rowOff>28575</xdr:rowOff>
    </xdr:from>
    <xdr:to>
      <xdr:col>5</xdr:col>
      <xdr:colOff>571501</xdr:colOff>
      <xdr:row>97</xdr:row>
      <xdr:rowOff>142875</xdr:rowOff>
    </xdr:to>
    <xdr:pic>
      <xdr:nvPicPr>
        <xdr:cNvPr id="49" name="Рисунок 34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6622375"/>
          <a:ext cx="113347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99</xdr:row>
      <xdr:rowOff>38100</xdr:rowOff>
    </xdr:from>
    <xdr:to>
      <xdr:col>5</xdr:col>
      <xdr:colOff>571501</xdr:colOff>
      <xdr:row>104</xdr:row>
      <xdr:rowOff>152400</xdr:rowOff>
    </xdr:to>
    <xdr:pic>
      <xdr:nvPicPr>
        <xdr:cNvPr id="56" name="Рисунок 19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6" y="30984825"/>
          <a:ext cx="1143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106</xdr:row>
      <xdr:rowOff>38100</xdr:rowOff>
    </xdr:from>
    <xdr:to>
      <xdr:col>5</xdr:col>
      <xdr:colOff>581025</xdr:colOff>
      <xdr:row>111</xdr:row>
      <xdr:rowOff>161925</xdr:rowOff>
    </xdr:to>
    <xdr:pic>
      <xdr:nvPicPr>
        <xdr:cNvPr id="57" name="Рисунок 27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2127825"/>
          <a:ext cx="11525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47624</xdr:colOff>
      <xdr:row>113</xdr:row>
      <xdr:rowOff>38100</xdr:rowOff>
    </xdr:from>
    <xdr:to>
      <xdr:col>5</xdr:col>
      <xdr:colOff>571499</xdr:colOff>
      <xdr:row>118</xdr:row>
      <xdr:rowOff>161924</xdr:rowOff>
    </xdr:to>
    <xdr:pic>
      <xdr:nvPicPr>
        <xdr:cNvPr id="58" name="Рисунок 25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49" y="33270825"/>
          <a:ext cx="1133475" cy="10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120</xdr:row>
      <xdr:rowOff>38100</xdr:rowOff>
    </xdr:from>
    <xdr:to>
      <xdr:col>5</xdr:col>
      <xdr:colOff>581024</xdr:colOff>
      <xdr:row>126</xdr:row>
      <xdr:rowOff>130175</xdr:rowOff>
    </xdr:to>
    <xdr:pic>
      <xdr:nvPicPr>
        <xdr:cNvPr id="61" name="Рисунок 60"/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34413825"/>
          <a:ext cx="11620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127</xdr:row>
      <xdr:rowOff>28575</xdr:rowOff>
    </xdr:from>
    <xdr:to>
      <xdr:col>5</xdr:col>
      <xdr:colOff>571500</xdr:colOff>
      <xdr:row>132</xdr:row>
      <xdr:rowOff>152400</xdr:rowOff>
    </xdr:to>
    <xdr:pic>
      <xdr:nvPicPr>
        <xdr:cNvPr id="65" name="Рисунок 15"/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6090225"/>
          <a:ext cx="11430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148</xdr:row>
      <xdr:rowOff>47624</xdr:rowOff>
    </xdr:from>
    <xdr:to>
      <xdr:col>5</xdr:col>
      <xdr:colOff>581025</xdr:colOff>
      <xdr:row>153</xdr:row>
      <xdr:rowOff>152399</xdr:rowOff>
    </xdr:to>
    <xdr:pic>
      <xdr:nvPicPr>
        <xdr:cNvPr id="67" name="Рисунок 21"/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6899849"/>
          <a:ext cx="11525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141</xdr:row>
      <xdr:rowOff>57150</xdr:rowOff>
    </xdr:from>
    <xdr:to>
      <xdr:col>5</xdr:col>
      <xdr:colOff>571501</xdr:colOff>
      <xdr:row>146</xdr:row>
      <xdr:rowOff>161925</xdr:rowOff>
    </xdr:to>
    <xdr:pic>
      <xdr:nvPicPr>
        <xdr:cNvPr id="74" name="Рисунок 23"/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6" y="37261800"/>
          <a:ext cx="11430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155</xdr:row>
      <xdr:rowOff>38099</xdr:rowOff>
    </xdr:from>
    <xdr:to>
      <xdr:col>5</xdr:col>
      <xdr:colOff>581025</xdr:colOff>
      <xdr:row>160</xdr:row>
      <xdr:rowOff>142874</xdr:rowOff>
    </xdr:to>
    <xdr:pic>
      <xdr:nvPicPr>
        <xdr:cNvPr id="79" name="Рисунок 12"/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9176324"/>
          <a:ext cx="11525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74</xdr:row>
      <xdr:rowOff>38100</xdr:rowOff>
    </xdr:from>
    <xdr:to>
      <xdr:col>5</xdr:col>
      <xdr:colOff>581024</xdr:colOff>
      <xdr:row>79</xdr:row>
      <xdr:rowOff>161925</xdr:rowOff>
    </xdr:to>
    <xdr:pic>
      <xdr:nvPicPr>
        <xdr:cNvPr id="84" name="Рисунок 35"/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9202400"/>
          <a:ext cx="1152524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80</xdr:row>
      <xdr:rowOff>28574</xdr:rowOff>
    </xdr:from>
    <xdr:to>
      <xdr:col>5</xdr:col>
      <xdr:colOff>590550</xdr:colOff>
      <xdr:row>85</xdr:row>
      <xdr:rowOff>47624</xdr:rowOff>
    </xdr:to>
    <xdr:pic>
      <xdr:nvPicPr>
        <xdr:cNvPr id="85" name="Рисунок 2"/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2621874"/>
          <a:ext cx="11620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134</xdr:row>
      <xdr:rowOff>28575</xdr:rowOff>
    </xdr:from>
    <xdr:to>
      <xdr:col>5</xdr:col>
      <xdr:colOff>581025</xdr:colOff>
      <xdr:row>139</xdr:row>
      <xdr:rowOff>171451</xdr:rowOff>
    </xdr:to>
    <xdr:pic>
      <xdr:nvPicPr>
        <xdr:cNvPr id="39" name="Рисунок 17"/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7442775"/>
          <a:ext cx="1152525" cy="1095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67</xdr:row>
      <xdr:rowOff>63500</xdr:rowOff>
    </xdr:from>
    <xdr:to>
      <xdr:col>5</xdr:col>
      <xdr:colOff>577850</xdr:colOff>
      <xdr:row>72</xdr:row>
      <xdr:rowOff>133350</xdr:rowOff>
    </xdr:to>
    <xdr:pic>
      <xdr:nvPicPr>
        <xdr:cNvPr id="37" name="Рисунок 31"/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1582400"/>
          <a:ext cx="1130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69850</xdr:colOff>
      <xdr:row>42</xdr:row>
      <xdr:rowOff>25400</xdr:rowOff>
    </xdr:from>
    <xdr:to>
      <xdr:col>5</xdr:col>
      <xdr:colOff>546100</xdr:colOff>
      <xdr:row>47</xdr:row>
      <xdr:rowOff>101600</xdr:rowOff>
    </xdr:to>
    <xdr:pic>
      <xdr:nvPicPr>
        <xdr:cNvPr id="41" name="Рисунок 27"/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6889750"/>
          <a:ext cx="108585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tabSelected="1" topLeftCell="A5" workbookViewId="0">
      <selection activeCell="B31" sqref="B31:C36"/>
    </sheetView>
  </sheetViews>
  <sheetFormatPr defaultRowHeight="14.5" x14ac:dyDescent="0.35"/>
  <cols>
    <col min="4" max="4" width="15" customWidth="1"/>
    <col min="9" max="9" width="11.36328125" customWidth="1"/>
    <col min="10" max="10" width="13.453125" customWidth="1"/>
    <col min="11" max="11" width="14.81640625" customWidth="1"/>
  </cols>
  <sheetData>
    <row r="1" spans="1:14" ht="15.5" x14ac:dyDescent="0.35">
      <c r="A1" s="5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x14ac:dyDescent="0.35">
      <c r="A3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C4" s="3"/>
      <c r="D4" s="3"/>
      <c r="E4" s="6"/>
      <c r="F4" s="6"/>
      <c r="G4" s="3"/>
      <c r="H4" s="3"/>
      <c r="I4" s="3"/>
      <c r="J4" s="3"/>
      <c r="K4" s="3"/>
      <c r="L4" s="3"/>
      <c r="M4" s="3"/>
      <c r="N4" s="3"/>
    </row>
    <row r="5" spans="1:14" x14ac:dyDescent="0.35">
      <c r="A5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5">
      <c r="E6" s="1"/>
      <c r="F6" s="1"/>
    </row>
    <row r="7" spans="1:14" ht="15.5" customHeight="1" x14ac:dyDescent="0.35">
      <c r="A7" s="50" t="s">
        <v>17</v>
      </c>
      <c r="B7" s="49" t="s">
        <v>18</v>
      </c>
      <c r="C7" s="50"/>
      <c r="D7" s="51" t="s">
        <v>19</v>
      </c>
      <c r="E7" s="36" t="s">
        <v>20</v>
      </c>
      <c r="F7" s="38"/>
      <c r="G7" s="52" t="s">
        <v>21</v>
      </c>
      <c r="H7" s="52"/>
      <c r="I7" s="24" t="s">
        <v>49</v>
      </c>
      <c r="J7" s="24" t="s">
        <v>50</v>
      </c>
      <c r="K7" s="24" t="s">
        <v>51</v>
      </c>
      <c r="L7" s="33" t="s">
        <v>22</v>
      </c>
      <c r="M7" s="34"/>
      <c r="N7" s="35"/>
    </row>
    <row r="8" spans="1:14" ht="15.5" customHeight="1" x14ac:dyDescent="0.35">
      <c r="A8" s="50"/>
      <c r="B8" s="50"/>
      <c r="C8" s="50"/>
      <c r="D8" s="77"/>
      <c r="E8" s="36"/>
      <c r="F8" s="38"/>
      <c r="G8" s="52"/>
      <c r="H8" s="52"/>
      <c r="I8" s="25"/>
      <c r="J8" s="25"/>
      <c r="K8" s="25"/>
      <c r="L8" s="36"/>
      <c r="M8" s="37"/>
      <c r="N8" s="38"/>
    </row>
    <row r="9" spans="1:14" ht="15.5" customHeight="1" x14ac:dyDescent="0.35">
      <c r="A9" s="50"/>
      <c r="B9" s="50"/>
      <c r="C9" s="50"/>
      <c r="D9" s="77"/>
      <c r="E9" s="36"/>
      <c r="F9" s="38"/>
      <c r="G9" s="52"/>
      <c r="H9" s="52"/>
      <c r="I9" s="26"/>
      <c r="J9" s="26"/>
      <c r="K9" s="26"/>
      <c r="L9" s="39"/>
      <c r="M9" s="40"/>
      <c r="N9" s="41"/>
    </row>
    <row r="10" spans="1:14" ht="0.75" customHeight="1" x14ac:dyDescent="0.35">
      <c r="A10" s="50"/>
      <c r="B10" s="50"/>
      <c r="C10" s="50"/>
      <c r="D10" s="77"/>
      <c r="E10" s="36"/>
      <c r="F10" s="38"/>
      <c r="G10" s="52"/>
      <c r="H10" s="52"/>
      <c r="I10" s="7"/>
      <c r="J10" s="7"/>
      <c r="K10" s="7"/>
    </row>
    <row r="11" spans="1:14" ht="15" hidden="1" customHeight="1" x14ac:dyDescent="0.35">
      <c r="A11" s="50"/>
      <c r="B11" s="50"/>
      <c r="C11" s="50"/>
      <c r="D11" s="77"/>
      <c r="E11" s="36"/>
      <c r="F11" s="38"/>
      <c r="G11" s="52"/>
      <c r="H11" s="52"/>
      <c r="I11" s="7"/>
      <c r="J11" s="7"/>
      <c r="K11" s="7"/>
    </row>
    <row r="12" spans="1:14" ht="15" hidden="1" customHeight="1" x14ac:dyDescent="0.35">
      <c r="A12" s="51"/>
      <c r="B12" s="51"/>
      <c r="C12" s="51"/>
      <c r="D12" s="78"/>
      <c r="E12" s="39"/>
      <c r="F12" s="41"/>
      <c r="G12" s="24"/>
      <c r="H12" s="24"/>
      <c r="I12" s="7"/>
      <c r="J12" s="7"/>
      <c r="K12" s="7"/>
    </row>
    <row r="13" spans="1:14" x14ac:dyDescent="0.35">
      <c r="A13" s="27">
        <v>1</v>
      </c>
      <c r="B13" s="64" t="s">
        <v>9</v>
      </c>
      <c r="C13" s="65"/>
      <c r="D13" s="79" t="s">
        <v>27</v>
      </c>
      <c r="E13" s="53"/>
      <c r="F13" s="54"/>
      <c r="G13" s="59">
        <v>0.26</v>
      </c>
      <c r="H13" s="60"/>
      <c r="I13" s="27"/>
      <c r="J13" s="27"/>
      <c r="K13" s="12">
        <f>G13*J13*1.1</f>
        <v>0</v>
      </c>
      <c r="L13" s="15"/>
      <c r="M13" s="16"/>
      <c r="N13" s="17"/>
    </row>
    <row r="14" spans="1:14" x14ac:dyDescent="0.35">
      <c r="A14" s="28"/>
      <c r="B14" s="66"/>
      <c r="C14" s="67"/>
      <c r="D14" s="80"/>
      <c r="E14" s="55"/>
      <c r="F14" s="56"/>
      <c r="G14" s="31"/>
      <c r="H14" s="61"/>
      <c r="I14" s="28"/>
      <c r="J14" s="28"/>
      <c r="K14" s="13"/>
      <c r="L14" s="18"/>
      <c r="M14" s="19"/>
      <c r="N14" s="20"/>
    </row>
    <row r="15" spans="1:14" x14ac:dyDescent="0.35">
      <c r="A15" s="28"/>
      <c r="B15" s="66"/>
      <c r="C15" s="67"/>
      <c r="D15" s="80"/>
      <c r="E15" s="55"/>
      <c r="F15" s="56"/>
      <c r="G15" s="31"/>
      <c r="H15" s="61"/>
      <c r="I15" s="28"/>
      <c r="J15" s="28"/>
      <c r="K15" s="13"/>
      <c r="L15" s="18"/>
      <c r="M15" s="19"/>
      <c r="N15" s="20"/>
    </row>
    <row r="16" spans="1:14" x14ac:dyDescent="0.35">
      <c r="A16" s="28"/>
      <c r="B16" s="66"/>
      <c r="C16" s="67"/>
      <c r="D16" s="80"/>
      <c r="E16" s="55"/>
      <c r="F16" s="56"/>
      <c r="G16" s="31"/>
      <c r="H16" s="61"/>
      <c r="I16" s="28"/>
      <c r="J16" s="28"/>
      <c r="K16" s="13"/>
      <c r="L16" s="18"/>
      <c r="M16" s="19"/>
      <c r="N16" s="20"/>
    </row>
    <row r="17" spans="1:14" x14ac:dyDescent="0.35">
      <c r="A17" s="28"/>
      <c r="B17" s="66"/>
      <c r="C17" s="67"/>
      <c r="D17" s="80"/>
      <c r="E17" s="55"/>
      <c r="F17" s="56"/>
      <c r="G17" s="31"/>
      <c r="H17" s="61"/>
      <c r="I17" s="28"/>
      <c r="J17" s="28"/>
      <c r="K17" s="13"/>
      <c r="L17" s="18"/>
      <c r="M17" s="19"/>
      <c r="N17" s="20"/>
    </row>
    <row r="18" spans="1:14" ht="11.25" customHeight="1" x14ac:dyDescent="0.35">
      <c r="A18" s="29"/>
      <c r="B18" s="68"/>
      <c r="C18" s="69"/>
      <c r="D18" s="81"/>
      <c r="E18" s="57"/>
      <c r="F18" s="58"/>
      <c r="G18" s="62"/>
      <c r="H18" s="63"/>
      <c r="I18" s="29"/>
      <c r="J18" s="29"/>
      <c r="K18" s="14"/>
      <c r="L18" s="21"/>
      <c r="M18" s="22"/>
      <c r="N18" s="23"/>
    </row>
    <row r="19" spans="1:14" ht="15" customHeight="1" x14ac:dyDescent="0.35">
      <c r="A19" s="27">
        <v>2</v>
      </c>
      <c r="B19" s="64" t="s">
        <v>9</v>
      </c>
      <c r="C19" s="65"/>
      <c r="D19" s="79" t="s">
        <v>26</v>
      </c>
      <c r="E19" s="15"/>
      <c r="F19" s="17"/>
      <c r="G19" s="59">
        <v>0.36</v>
      </c>
      <c r="H19" s="60"/>
      <c r="I19" s="27"/>
      <c r="J19" s="27"/>
      <c r="K19" s="12">
        <f>G19*J19*1.1</f>
        <v>0</v>
      </c>
      <c r="L19" s="30"/>
      <c r="M19" s="30"/>
      <c r="N19" s="30"/>
    </row>
    <row r="20" spans="1:14" x14ac:dyDescent="0.35">
      <c r="A20" s="28"/>
      <c r="B20" s="66"/>
      <c r="C20" s="67"/>
      <c r="D20" s="80"/>
      <c r="E20" s="18"/>
      <c r="F20" s="20"/>
      <c r="G20" s="31"/>
      <c r="H20" s="61"/>
      <c r="I20" s="28"/>
      <c r="J20" s="28"/>
      <c r="K20" s="13"/>
      <c r="L20" s="30"/>
      <c r="M20" s="30"/>
      <c r="N20" s="30"/>
    </row>
    <row r="21" spans="1:14" x14ac:dyDescent="0.35">
      <c r="A21" s="28"/>
      <c r="B21" s="66"/>
      <c r="C21" s="67"/>
      <c r="D21" s="80"/>
      <c r="E21" s="18"/>
      <c r="F21" s="20"/>
      <c r="G21" s="31"/>
      <c r="H21" s="61"/>
      <c r="I21" s="28"/>
      <c r="J21" s="28"/>
      <c r="K21" s="13"/>
      <c r="L21" s="30"/>
      <c r="M21" s="30"/>
      <c r="N21" s="30"/>
    </row>
    <row r="22" spans="1:14" x14ac:dyDescent="0.35">
      <c r="A22" s="28"/>
      <c r="B22" s="66"/>
      <c r="C22" s="67"/>
      <c r="D22" s="80"/>
      <c r="E22" s="18"/>
      <c r="F22" s="20"/>
      <c r="G22" s="31"/>
      <c r="H22" s="61"/>
      <c r="I22" s="28"/>
      <c r="J22" s="28"/>
      <c r="K22" s="13"/>
      <c r="L22" s="30"/>
      <c r="M22" s="30"/>
      <c r="N22" s="30"/>
    </row>
    <row r="23" spans="1:14" x14ac:dyDescent="0.35">
      <c r="A23" s="28"/>
      <c r="B23" s="66"/>
      <c r="C23" s="67"/>
      <c r="D23" s="80"/>
      <c r="E23" s="18"/>
      <c r="F23" s="20"/>
      <c r="G23" s="31"/>
      <c r="H23" s="61"/>
      <c r="I23" s="28"/>
      <c r="J23" s="28"/>
      <c r="K23" s="13"/>
      <c r="L23" s="30"/>
      <c r="M23" s="30"/>
      <c r="N23" s="30"/>
    </row>
    <row r="24" spans="1:14" ht="8.25" customHeight="1" x14ac:dyDescent="0.35">
      <c r="A24" s="29"/>
      <c r="B24" s="68"/>
      <c r="C24" s="69"/>
      <c r="D24" s="81"/>
      <c r="E24" s="21"/>
      <c r="F24" s="23"/>
      <c r="G24" s="62"/>
      <c r="H24" s="63"/>
      <c r="I24" s="29"/>
      <c r="J24" s="29"/>
      <c r="K24" s="14"/>
      <c r="L24" s="30"/>
      <c r="M24" s="30"/>
      <c r="N24" s="30"/>
    </row>
    <row r="25" spans="1:14" x14ac:dyDescent="0.35">
      <c r="A25" s="27">
        <v>3</v>
      </c>
      <c r="B25" s="71" t="s">
        <v>8</v>
      </c>
      <c r="C25" s="72"/>
      <c r="D25" s="89" t="s">
        <v>28</v>
      </c>
      <c r="E25" s="15"/>
      <c r="F25" s="17"/>
      <c r="G25" s="70">
        <v>0.49</v>
      </c>
      <c r="H25" s="70"/>
      <c r="I25" s="27"/>
      <c r="J25" s="27"/>
      <c r="K25" s="12">
        <f>G25*J25</f>
        <v>0</v>
      </c>
      <c r="L25" s="30"/>
      <c r="M25" s="30"/>
      <c r="N25" s="30"/>
    </row>
    <row r="26" spans="1:14" x14ac:dyDescent="0.35">
      <c r="A26" s="28"/>
      <c r="B26" s="73"/>
      <c r="C26" s="74"/>
      <c r="D26" s="90"/>
      <c r="E26" s="18"/>
      <c r="F26" s="20"/>
      <c r="G26" s="70"/>
      <c r="H26" s="70"/>
      <c r="I26" s="28"/>
      <c r="J26" s="28"/>
      <c r="K26" s="13"/>
      <c r="L26" s="30"/>
      <c r="M26" s="30"/>
      <c r="N26" s="30"/>
    </row>
    <row r="27" spans="1:14" x14ac:dyDescent="0.35">
      <c r="A27" s="28"/>
      <c r="B27" s="73"/>
      <c r="C27" s="74"/>
      <c r="D27" s="90"/>
      <c r="E27" s="18"/>
      <c r="F27" s="20"/>
      <c r="G27" s="70"/>
      <c r="H27" s="70"/>
      <c r="I27" s="28"/>
      <c r="J27" s="28"/>
      <c r="K27" s="13"/>
      <c r="L27" s="30"/>
      <c r="M27" s="30"/>
      <c r="N27" s="30"/>
    </row>
    <row r="28" spans="1:14" x14ac:dyDescent="0.35">
      <c r="A28" s="28"/>
      <c r="B28" s="73"/>
      <c r="C28" s="74"/>
      <c r="D28" s="90"/>
      <c r="E28" s="18"/>
      <c r="F28" s="20"/>
      <c r="G28" s="70"/>
      <c r="H28" s="70"/>
      <c r="I28" s="28"/>
      <c r="J28" s="28"/>
      <c r="K28" s="13"/>
      <c r="L28" s="30"/>
      <c r="M28" s="30"/>
      <c r="N28" s="30"/>
    </row>
    <row r="29" spans="1:14" x14ac:dyDescent="0.35">
      <c r="A29" s="28"/>
      <c r="B29" s="73"/>
      <c r="C29" s="74"/>
      <c r="D29" s="90"/>
      <c r="E29" s="18"/>
      <c r="F29" s="20"/>
      <c r="G29" s="70"/>
      <c r="H29" s="70"/>
      <c r="I29" s="28"/>
      <c r="J29" s="28"/>
      <c r="K29" s="13"/>
      <c r="L29" s="30"/>
      <c r="M29" s="30"/>
      <c r="N29" s="30"/>
    </row>
    <row r="30" spans="1:14" ht="7.5" customHeight="1" x14ac:dyDescent="0.35">
      <c r="A30" s="29"/>
      <c r="B30" s="75"/>
      <c r="C30" s="76"/>
      <c r="D30" s="91"/>
      <c r="E30" s="21"/>
      <c r="F30" s="23"/>
      <c r="G30" s="70"/>
      <c r="H30" s="70"/>
      <c r="I30" s="29"/>
      <c r="J30" s="29"/>
      <c r="K30" s="14"/>
      <c r="L30" s="30"/>
      <c r="M30" s="30"/>
      <c r="N30" s="30"/>
    </row>
    <row r="31" spans="1:14" ht="15" customHeight="1" x14ac:dyDescent="0.35">
      <c r="A31" s="27">
        <v>4</v>
      </c>
      <c r="B31" s="42" t="s">
        <v>8</v>
      </c>
      <c r="C31" s="42"/>
      <c r="D31" s="89" t="s">
        <v>29</v>
      </c>
      <c r="E31" s="15"/>
      <c r="F31" s="17"/>
      <c r="G31" s="70">
        <v>0.48</v>
      </c>
      <c r="H31" s="70"/>
      <c r="I31" s="27"/>
      <c r="J31" s="27"/>
      <c r="K31" s="12">
        <f>G31*J31</f>
        <v>0</v>
      </c>
      <c r="L31" s="30"/>
      <c r="M31" s="30"/>
      <c r="N31" s="30"/>
    </row>
    <row r="32" spans="1:14" x14ac:dyDescent="0.35">
      <c r="A32" s="28"/>
      <c r="B32" s="42"/>
      <c r="C32" s="42"/>
      <c r="D32" s="90"/>
      <c r="E32" s="18"/>
      <c r="F32" s="20"/>
      <c r="G32" s="70"/>
      <c r="H32" s="70"/>
      <c r="I32" s="28"/>
      <c r="J32" s="28"/>
      <c r="K32" s="13"/>
      <c r="L32" s="30"/>
      <c r="M32" s="30"/>
      <c r="N32" s="30"/>
    </row>
    <row r="33" spans="1:14" x14ac:dyDescent="0.35">
      <c r="A33" s="28"/>
      <c r="B33" s="42"/>
      <c r="C33" s="42"/>
      <c r="D33" s="90"/>
      <c r="E33" s="18"/>
      <c r="F33" s="20"/>
      <c r="G33" s="70"/>
      <c r="H33" s="70"/>
      <c r="I33" s="28"/>
      <c r="J33" s="28"/>
      <c r="K33" s="13"/>
      <c r="L33" s="30"/>
      <c r="M33" s="30"/>
      <c r="N33" s="30"/>
    </row>
    <row r="34" spans="1:14" x14ac:dyDescent="0.35">
      <c r="A34" s="28"/>
      <c r="B34" s="42"/>
      <c r="C34" s="42"/>
      <c r="D34" s="90"/>
      <c r="E34" s="18"/>
      <c r="F34" s="20"/>
      <c r="G34" s="70"/>
      <c r="H34" s="70"/>
      <c r="I34" s="28"/>
      <c r="J34" s="28"/>
      <c r="K34" s="13"/>
      <c r="L34" s="30"/>
      <c r="M34" s="30"/>
      <c r="N34" s="30"/>
    </row>
    <row r="35" spans="1:14" x14ac:dyDescent="0.35">
      <c r="A35" s="28"/>
      <c r="B35" s="42"/>
      <c r="C35" s="42"/>
      <c r="D35" s="90"/>
      <c r="E35" s="18"/>
      <c r="F35" s="20"/>
      <c r="G35" s="70"/>
      <c r="H35" s="70"/>
      <c r="I35" s="28"/>
      <c r="J35" s="28"/>
      <c r="K35" s="13"/>
      <c r="L35" s="30"/>
      <c r="M35" s="30"/>
      <c r="N35" s="30"/>
    </row>
    <row r="36" spans="1:14" ht="8.25" customHeight="1" x14ac:dyDescent="0.35">
      <c r="A36" s="29"/>
      <c r="B36" s="42"/>
      <c r="C36" s="42"/>
      <c r="D36" s="91"/>
      <c r="E36" s="21"/>
      <c r="F36" s="23"/>
      <c r="G36" s="70"/>
      <c r="H36" s="70"/>
      <c r="I36" s="29"/>
      <c r="J36" s="29"/>
      <c r="K36" s="14"/>
      <c r="L36" s="30"/>
      <c r="M36" s="30"/>
      <c r="N36" s="30"/>
    </row>
    <row r="37" spans="1:14" x14ac:dyDescent="0.35">
      <c r="A37" s="27">
        <v>5</v>
      </c>
      <c r="B37" s="92" t="s">
        <v>7</v>
      </c>
      <c r="C37" s="42"/>
      <c r="D37" s="79" t="s">
        <v>31</v>
      </c>
      <c r="E37" s="15"/>
      <c r="F37" s="17"/>
      <c r="G37" s="70">
        <v>0.48</v>
      </c>
      <c r="H37" s="70"/>
      <c r="I37" s="27"/>
      <c r="J37" s="27"/>
      <c r="K37" s="12">
        <f>G37*J37</f>
        <v>0</v>
      </c>
      <c r="L37" s="30"/>
      <c r="M37" s="30"/>
      <c r="N37" s="30"/>
    </row>
    <row r="38" spans="1:14" x14ac:dyDescent="0.35">
      <c r="A38" s="28"/>
      <c r="B38" s="42"/>
      <c r="C38" s="42"/>
      <c r="D38" s="80"/>
      <c r="E38" s="18"/>
      <c r="F38" s="20"/>
      <c r="G38" s="70"/>
      <c r="H38" s="70"/>
      <c r="I38" s="28"/>
      <c r="J38" s="28"/>
      <c r="K38" s="13"/>
      <c r="L38" s="30"/>
      <c r="M38" s="30"/>
      <c r="N38" s="30"/>
    </row>
    <row r="39" spans="1:14" x14ac:dyDescent="0.35">
      <c r="A39" s="28"/>
      <c r="B39" s="42"/>
      <c r="C39" s="42"/>
      <c r="D39" s="80"/>
      <c r="E39" s="18"/>
      <c r="F39" s="20"/>
      <c r="G39" s="70"/>
      <c r="H39" s="70"/>
      <c r="I39" s="28"/>
      <c r="J39" s="28"/>
      <c r="K39" s="13"/>
      <c r="L39" s="30"/>
      <c r="M39" s="30"/>
      <c r="N39" s="30"/>
    </row>
    <row r="40" spans="1:14" x14ac:dyDescent="0.35">
      <c r="A40" s="28"/>
      <c r="B40" s="42"/>
      <c r="C40" s="42"/>
      <c r="D40" s="80"/>
      <c r="E40" s="18"/>
      <c r="F40" s="20"/>
      <c r="G40" s="70"/>
      <c r="H40" s="70"/>
      <c r="I40" s="28"/>
      <c r="J40" s="28"/>
      <c r="K40" s="13"/>
      <c r="L40" s="30"/>
      <c r="M40" s="30"/>
      <c r="N40" s="30"/>
    </row>
    <row r="41" spans="1:14" x14ac:dyDescent="0.35">
      <c r="A41" s="28"/>
      <c r="B41" s="42"/>
      <c r="C41" s="42"/>
      <c r="D41" s="80"/>
      <c r="E41" s="18"/>
      <c r="F41" s="20"/>
      <c r="G41" s="70"/>
      <c r="H41" s="70"/>
      <c r="I41" s="28"/>
      <c r="J41" s="28"/>
      <c r="K41" s="13"/>
      <c r="L41" s="30"/>
      <c r="M41" s="30"/>
      <c r="N41" s="30"/>
    </row>
    <row r="42" spans="1:14" ht="9.75" customHeight="1" x14ac:dyDescent="0.35">
      <c r="A42" s="29"/>
      <c r="B42" s="85"/>
      <c r="C42" s="85"/>
      <c r="D42" s="81"/>
      <c r="E42" s="21"/>
      <c r="F42" s="23"/>
      <c r="G42" s="27"/>
      <c r="H42" s="27"/>
      <c r="I42" s="29"/>
      <c r="J42" s="29"/>
      <c r="K42" s="14"/>
      <c r="L42" s="30"/>
      <c r="M42" s="30"/>
      <c r="N42" s="30"/>
    </row>
    <row r="43" spans="1:14" ht="15" customHeight="1" x14ac:dyDescent="0.35">
      <c r="A43" s="27">
        <v>6</v>
      </c>
      <c r="B43" s="42" t="s">
        <v>8</v>
      </c>
      <c r="C43" s="42"/>
      <c r="D43" s="79" t="s">
        <v>32</v>
      </c>
      <c r="E43" s="15"/>
      <c r="F43" s="17"/>
      <c r="G43" s="59">
        <v>0.38</v>
      </c>
      <c r="H43" s="60"/>
      <c r="I43" s="27"/>
      <c r="J43" s="27"/>
      <c r="K43" s="12">
        <f>G43*J43</f>
        <v>0</v>
      </c>
      <c r="L43" s="30"/>
      <c r="M43" s="30"/>
      <c r="N43" s="30"/>
    </row>
    <row r="44" spans="1:14" x14ac:dyDescent="0.35">
      <c r="A44" s="28"/>
      <c r="B44" s="42"/>
      <c r="C44" s="42"/>
      <c r="D44" s="80"/>
      <c r="E44" s="18"/>
      <c r="F44" s="20"/>
      <c r="G44" s="31"/>
      <c r="H44" s="61"/>
      <c r="I44" s="28"/>
      <c r="J44" s="28"/>
      <c r="K44" s="13"/>
      <c r="L44" s="30"/>
      <c r="M44" s="30"/>
      <c r="N44" s="30"/>
    </row>
    <row r="45" spans="1:14" x14ac:dyDescent="0.35">
      <c r="A45" s="28"/>
      <c r="B45" s="42"/>
      <c r="C45" s="42"/>
      <c r="D45" s="80"/>
      <c r="E45" s="18"/>
      <c r="F45" s="20"/>
      <c r="G45" s="31"/>
      <c r="H45" s="61"/>
      <c r="I45" s="28"/>
      <c r="J45" s="28"/>
      <c r="K45" s="13"/>
      <c r="L45" s="30"/>
      <c r="M45" s="30"/>
      <c r="N45" s="30"/>
    </row>
    <row r="46" spans="1:14" x14ac:dyDescent="0.35">
      <c r="A46" s="28"/>
      <c r="B46" s="42"/>
      <c r="C46" s="42"/>
      <c r="D46" s="80"/>
      <c r="E46" s="18"/>
      <c r="F46" s="20"/>
      <c r="G46" s="31"/>
      <c r="H46" s="61"/>
      <c r="I46" s="28"/>
      <c r="J46" s="28"/>
      <c r="K46" s="13"/>
      <c r="L46" s="30"/>
      <c r="M46" s="30"/>
      <c r="N46" s="30"/>
    </row>
    <row r="47" spans="1:14" x14ac:dyDescent="0.35">
      <c r="A47" s="28"/>
      <c r="B47" s="42"/>
      <c r="C47" s="42"/>
      <c r="D47" s="80"/>
      <c r="E47" s="18"/>
      <c r="F47" s="20"/>
      <c r="G47" s="31"/>
      <c r="H47" s="61"/>
      <c r="I47" s="28"/>
      <c r="J47" s="28"/>
      <c r="K47" s="13"/>
      <c r="L47" s="30"/>
      <c r="M47" s="30"/>
      <c r="N47" s="30"/>
    </row>
    <row r="48" spans="1:14" ht="10.5" customHeight="1" x14ac:dyDescent="0.35">
      <c r="A48" s="29"/>
      <c r="B48" s="42"/>
      <c r="C48" s="42"/>
      <c r="D48" s="81"/>
      <c r="E48" s="21"/>
      <c r="F48" s="23"/>
      <c r="G48" s="62"/>
      <c r="H48" s="63"/>
      <c r="I48" s="29"/>
      <c r="J48" s="29"/>
      <c r="K48" s="14"/>
      <c r="L48" s="30"/>
      <c r="M48" s="30"/>
      <c r="N48" s="30"/>
    </row>
    <row r="49" spans="1:14" x14ac:dyDescent="0.35">
      <c r="A49" s="27">
        <v>7</v>
      </c>
      <c r="B49" s="42" t="s">
        <v>5</v>
      </c>
      <c r="C49" s="42"/>
      <c r="D49" s="79" t="s">
        <v>33</v>
      </c>
      <c r="E49" s="15"/>
      <c r="F49" s="17"/>
      <c r="G49" s="70">
        <v>0.43</v>
      </c>
      <c r="H49" s="70"/>
      <c r="I49" s="27"/>
      <c r="J49" s="27"/>
      <c r="K49" s="12">
        <f>G49*J49</f>
        <v>0</v>
      </c>
      <c r="L49" s="30"/>
      <c r="M49" s="30"/>
      <c r="N49" s="30"/>
    </row>
    <row r="50" spans="1:14" x14ac:dyDescent="0.35">
      <c r="A50" s="28"/>
      <c r="B50" s="42"/>
      <c r="C50" s="42"/>
      <c r="D50" s="80"/>
      <c r="E50" s="18"/>
      <c r="F50" s="20"/>
      <c r="G50" s="70"/>
      <c r="H50" s="70"/>
      <c r="I50" s="28"/>
      <c r="J50" s="28"/>
      <c r="K50" s="13"/>
      <c r="L50" s="30"/>
      <c r="M50" s="30"/>
      <c r="N50" s="30"/>
    </row>
    <row r="51" spans="1:14" x14ac:dyDescent="0.35">
      <c r="A51" s="28"/>
      <c r="B51" s="42"/>
      <c r="C51" s="42"/>
      <c r="D51" s="80"/>
      <c r="E51" s="18"/>
      <c r="F51" s="20"/>
      <c r="G51" s="70"/>
      <c r="H51" s="70"/>
      <c r="I51" s="28"/>
      <c r="J51" s="28"/>
      <c r="K51" s="13"/>
      <c r="L51" s="30"/>
      <c r="M51" s="30"/>
      <c r="N51" s="30"/>
    </row>
    <row r="52" spans="1:14" x14ac:dyDescent="0.35">
      <c r="A52" s="28"/>
      <c r="B52" s="42"/>
      <c r="C52" s="42"/>
      <c r="D52" s="80"/>
      <c r="E52" s="18"/>
      <c r="F52" s="20"/>
      <c r="G52" s="70"/>
      <c r="H52" s="70"/>
      <c r="I52" s="28"/>
      <c r="J52" s="28"/>
      <c r="K52" s="13"/>
      <c r="L52" s="30"/>
      <c r="M52" s="30"/>
      <c r="N52" s="30"/>
    </row>
    <row r="53" spans="1:14" x14ac:dyDescent="0.35">
      <c r="A53" s="28"/>
      <c r="B53" s="42"/>
      <c r="C53" s="42"/>
      <c r="D53" s="80"/>
      <c r="E53" s="18"/>
      <c r="F53" s="20"/>
      <c r="G53" s="70"/>
      <c r="H53" s="70"/>
      <c r="I53" s="28"/>
      <c r="J53" s="28"/>
      <c r="K53" s="13"/>
      <c r="L53" s="30"/>
      <c r="M53" s="30"/>
      <c r="N53" s="30"/>
    </row>
    <row r="54" spans="1:14" ht="9.75" customHeight="1" x14ac:dyDescent="0.35">
      <c r="A54" s="29"/>
      <c r="B54" s="42"/>
      <c r="C54" s="42"/>
      <c r="D54" s="81"/>
      <c r="E54" s="21"/>
      <c r="F54" s="23"/>
      <c r="G54" s="70"/>
      <c r="H54" s="70"/>
      <c r="I54" s="29"/>
      <c r="J54" s="29"/>
      <c r="K54" s="14"/>
      <c r="L54" s="30"/>
      <c r="M54" s="30"/>
      <c r="N54" s="30"/>
    </row>
    <row r="55" spans="1:14" x14ac:dyDescent="0.35">
      <c r="A55" s="27">
        <v>8</v>
      </c>
      <c r="B55" s="71" t="s">
        <v>4</v>
      </c>
      <c r="C55" s="72"/>
      <c r="D55" s="82" t="s">
        <v>34</v>
      </c>
      <c r="E55" s="15"/>
      <c r="F55" s="17"/>
      <c r="G55" s="59">
        <v>0.61</v>
      </c>
      <c r="H55" s="60"/>
      <c r="I55" s="27"/>
      <c r="J55" s="27"/>
      <c r="K55" s="12">
        <f>G55*J55</f>
        <v>0</v>
      </c>
      <c r="L55" s="30"/>
      <c r="M55" s="30"/>
      <c r="N55" s="30"/>
    </row>
    <row r="56" spans="1:14" x14ac:dyDescent="0.35">
      <c r="A56" s="28"/>
      <c r="B56" s="73"/>
      <c r="C56" s="74"/>
      <c r="D56" s="83"/>
      <c r="E56" s="18"/>
      <c r="F56" s="20"/>
      <c r="G56" s="31"/>
      <c r="H56" s="61"/>
      <c r="I56" s="28"/>
      <c r="J56" s="28"/>
      <c r="K56" s="13"/>
      <c r="L56" s="30"/>
      <c r="M56" s="30"/>
      <c r="N56" s="30"/>
    </row>
    <row r="57" spans="1:14" x14ac:dyDescent="0.35">
      <c r="A57" s="28"/>
      <c r="B57" s="73"/>
      <c r="C57" s="74"/>
      <c r="D57" s="83"/>
      <c r="E57" s="18"/>
      <c r="F57" s="20"/>
      <c r="G57" s="31"/>
      <c r="H57" s="61"/>
      <c r="I57" s="28"/>
      <c r="J57" s="28"/>
      <c r="K57" s="13"/>
      <c r="L57" s="30"/>
      <c r="M57" s="30"/>
      <c r="N57" s="30"/>
    </row>
    <row r="58" spans="1:14" x14ac:dyDescent="0.35">
      <c r="A58" s="28"/>
      <c r="B58" s="73"/>
      <c r="C58" s="74"/>
      <c r="D58" s="83"/>
      <c r="E58" s="18"/>
      <c r="F58" s="20"/>
      <c r="G58" s="31"/>
      <c r="H58" s="61"/>
      <c r="I58" s="28"/>
      <c r="J58" s="28"/>
      <c r="K58" s="13"/>
      <c r="L58" s="30"/>
      <c r="M58" s="30"/>
      <c r="N58" s="30"/>
    </row>
    <row r="59" spans="1:14" x14ac:dyDescent="0.35">
      <c r="A59" s="28"/>
      <c r="B59" s="73"/>
      <c r="C59" s="74"/>
      <c r="D59" s="83"/>
      <c r="E59" s="18"/>
      <c r="F59" s="20"/>
      <c r="G59" s="31"/>
      <c r="H59" s="61"/>
      <c r="I59" s="28"/>
      <c r="J59" s="28"/>
      <c r="K59" s="13"/>
      <c r="L59" s="30"/>
      <c r="M59" s="30"/>
      <c r="N59" s="30"/>
    </row>
    <row r="60" spans="1:14" x14ac:dyDescent="0.35">
      <c r="A60" s="28"/>
      <c r="B60" s="73"/>
      <c r="C60" s="74"/>
      <c r="D60" s="83"/>
      <c r="E60" s="18"/>
      <c r="F60" s="20"/>
      <c r="G60" s="31"/>
      <c r="H60" s="61"/>
      <c r="I60" s="28"/>
      <c r="J60" s="28"/>
      <c r="K60" s="13"/>
      <c r="L60" s="30"/>
      <c r="M60" s="30"/>
      <c r="N60" s="30"/>
    </row>
    <row r="61" spans="1:14" ht="3" customHeight="1" x14ac:dyDescent="0.35">
      <c r="A61" s="29"/>
      <c r="B61" s="75"/>
      <c r="C61" s="76"/>
      <c r="D61" s="84"/>
      <c r="E61" s="21"/>
      <c r="F61" s="23"/>
      <c r="G61" s="62"/>
      <c r="H61" s="63"/>
      <c r="I61" s="29"/>
      <c r="J61" s="29"/>
      <c r="K61" s="14"/>
      <c r="L61" s="30"/>
      <c r="M61" s="30"/>
      <c r="N61" s="30"/>
    </row>
    <row r="62" spans="1:14" x14ac:dyDescent="0.35">
      <c r="A62" s="70">
        <v>9</v>
      </c>
      <c r="B62" s="42" t="s">
        <v>4</v>
      </c>
      <c r="C62" s="42"/>
      <c r="D62" s="82" t="s">
        <v>35</v>
      </c>
      <c r="E62" s="30"/>
      <c r="F62" s="30"/>
      <c r="G62" s="70">
        <v>0.61</v>
      </c>
      <c r="H62" s="70"/>
      <c r="I62" s="27"/>
      <c r="J62" s="27"/>
      <c r="K62" s="12">
        <f>G62*J62</f>
        <v>0</v>
      </c>
      <c r="L62" s="30"/>
      <c r="M62" s="30"/>
      <c r="N62" s="30"/>
    </row>
    <row r="63" spans="1:14" x14ac:dyDescent="0.35">
      <c r="A63" s="70"/>
      <c r="B63" s="42"/>
      <c r="C63" s="42"/>
      <c r="D63" s="83"/>
      <c r="E63" s="30"/>
      <c r="F63" s="30"/>
      <c r="G63" s="70"/>
      <c r="H63" s="70"/>
      <c r="I63" s="28"/>
      <c r="J63" s="28"/>
      <c r="K63" s="13"/>
      <c r="L63" s="30"/>
      <c r="M63" s="30"/>
      <c r="N63" s="30"/>
    </row>
    <row r="64" spans="1:14" x14ac:dyDescent="0.35">
      <c r="A64" s="70"/>
      <c r="B64" s="42"/>
      <c r="C64" s="42"/>
      <c r="D64" s="83"/>
      <c r="E64" s="30"/>
      <c r="F64" s="30"/>
      <c r="G64" s="70"/>
      <c r="H64" s="70"/>
      <c r="I64" s="28"/>
      <c r="J64" s="28"/>
      <c r="K64" s="13"/>
      <c r="L64" s="30"/>
      <c r="M64" s="30"/>
      <c r="N64" s="30"/>
    </row>
    <row r="65" spans="1:14" x14ac:dyDescent="0.35">
      <c r="A65" s="70"/>
      <c r="B65" s="42"/>
      <c r="C65" s="42"/>
      <c r="D65" s="83"/>
      <c r="E65" s="30"/>
      <c r="F65" s="30"/>
      <c r="G65" s="70"/>
      <c r="H65" s="70"/>
      <c r="I65" s="28"/>
      <c r="J65" s="28"/>
      <c r="K65" s="13"/>
      <c r="L65" s="30"/>
      <c r="M65" s="30"/>
      <c r="N65" s="30"/>
    </row>
    <row r="66" spans="1:14" x14ac:dyDescent="0.35">
      <c r="A66" s="70"/>
      <c r="B66" s="42"/>
      <c r="C66" s="42"/>
      <c r="D66" s="83"/>
      <c r="E66" s="30"/>
      <c r="F66" s="30"/>
      <c r="G66" s="70"/>
      <c r="H66" s="70"/>
      <c r="I66" s="28"/>
      <c r="J66" s="28"/>
      <c r="K66" s="13"/>
      <c r="L66" s="30"/>
      <c r="M66" s="30"/>
      <c r="N66" s="30"/>
    </row>
    <row r="67" spans="1:14" x14ac:dyDescent="0.35">
      <c r="A67" s="70"/>
      <c r="B67" s="42"/>
      <c r="C67" s="42"/>
      <c r="D67" s="84"/>
      <c r="E67" s="30"/>
      <c r="F67" s="30"/>
      <c r="G67" s="70"/>
      <c r="H67" s="70"/>
      <c r="I67" s="29"/>
      <c r="J67" s="29"/>
      <c r="K67" s="14"/>
      <c r="L67" s="30"/>
      <c r="M67" s="30"/>
      <c r="N67" s="30"/>
    </row>
    <row r="68" spans="1:14" x14ac:dyDescent="0.35">
      <c r="A68" s="70">
        <v>10</v>
      </c>
      <c r="B68" s="92" t="s">
        <v>6</v>
      </c>
      <c r="C68" s="42"/>
      <c r="D68" s="82" t="s">
        <v>48</v>
      </c>
      <c r="E68" s="30"/>
      <c r="F68" s="30"/>
      <c r="G68" s="70">
        <v>0.42</v>
      </c>
      <c r="H68" s="70"/>
      <c r="I68" s="27"/>
      <c r="J68" s="27"/>
      <c r="K68" s="12">
        <f>G68*J68</f>
        <v>0</v>
      </c>
      <c r="L68" s="30"/>
      <c r="M68" s="30"/>
      <c r="N68" s="30"/>
    </row>
    <row r="69" spans="1:14" x14ac:dyDescent="0.35">
      <c r="A69" s="70"/>
      <c r="B69" s="42"/>
      <c r="C69" s="42"/>
      <c r="D69" s="83"/>
      <c r="E69" s="30"/>
      <c r="F69" s="30"/>
      <c r="G69" s="70"/>
      <c r="H69" s="70"/>
      <c r="I69" s="28"/>
      <c r="J69" s="28"/>
      <c r="K69" s="13"/>
      <c r="L69" s="30"/>
      <c r="M69" s="30"/>
      <c r="N69" s="30"/>
    </row>
    <row r="70" spans="1:14" x14ac:dyDescent="0.35">
      <c r="A70" s="70"/>
      <c r="B70" s="42"/>
      <c r="C70" s="42"/>
      <c r="D70" s="83"/>
      <c r="E70" s="30"/>
      <c r="F70" s="30"/>
      <c r="G70" s="70"/>
      <c r="H70" s="70"/>
      <c r="I70" s="28"/>
      <c r="J70" s="28"/>
      <c r="K70" s="13"/>
      <c r="L70" s="30"/>
      <c r="M70" s="30"/>
      <c r="N70" s="30"/>
    </row>
    <row r="71" spans="1:14" x14ac:dyDescent="0.35">
      <c r="A71" s="70"/>
      <c r="B71" s="42"/>
      <c r="C71" s="42"/>
      <c r="D71" s="83"/>
      <c r="E71" s="30"/>
      <c r="F71" s="30"/>
      <c r="G71" s="70"/>
      <c r="H71" s="70"/>
      <c r="I71" s="28"/>
      <c r="J71" s="28"/>
      <c r="K71" s="13"/>
      <c r="L71" s="30"/>
      <c r="M71" s="30"/>
      <c r="N71" s="30"/>
    </row>
    <row r="72" spans="1:14" x14ac:dyDescent="0.35">
      <c r="A72" s="70"/>
      <c r="B72" s="42"/>
      <c r="C72" s="42"/>
      <c r="D72" s="83"/>
      <c r="E72" s="30"/>
      <c r="F72" s="30"/>
      <c r="G72" s="70"/>
      <c r="H72" s="70"/>
      <c r="I72" s="28"/>
      <c r="J72" s="28"/>
      <c r="K72" s="13"/>
      <c r="L72" s="30"/>
      <c r="M72" s="30"/>
      <c r="N72" s="30"/>
    </row>
    <row r="73" spans="1:14" x14ac:dyDescent="0.35">
      <c r="A73" s="70"/>
      <c r="B73" s="42"/>
      <c r="C73" s="42"/>
      <c r="D73" s="84"/>
      <c r="E73" s="30"/>
      <c r="F73" s="30"/>
      <c r="G73" s="70"/>
      <c r="H73" s="70"/>
      <c r="I73" s="29"/>
      <c r="J73" s="29"/>
      <c r="K73" s="14"/>
      <c r="L73" s="30"/>
      <c r="M73" s="30"/>
      <c r="N73" s="30"/>
    </row>
    <row r="74" spans="1:14" ht="11.25" customHeight="1" x14ac:dyDescent="0.35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5" customHeight="1" x14ac:dyDescent="0.35">
      <c r="A75" s="27">
        <v>16</v>
      </c>
      <c r="B75" s="64" t="s">
        <v>10</v>
      </c>
      <c r="C75" s="65"/>
      <c r="D75" s="82" t="s">
        <v>36</v>
      </c>
      <c r="E75" s="15"/>
      <c r="F75" s="17"/>
      <c r="G75" s="43">
        <v>1.18</v>
      </c>
      <c r="H75" s="44"/>
      <c r="I75" s="12"/>
      <c r="J75" s="12"/>
      <c r="K75" s="12">
        <f>G75*J75</f>
        <v>0</v>
      </c>
      <c r="L75" s="30"/>
      <c r="M75" s="30"/>
      <c r="N75" s="30"/>
    </row>
    <row r="76" spans="1:14" x14ac:dyDescent="0.35">
      <c r="A76" s="28"/>
      <c r="B76" s="66"/>
      <c r="C76" s="67"/>
      <c r="D76" s="83"/>
      <c r="E76" s="18"/>
      <c r="F76" s="20"/>
      <c r="G76" s="45"/>
      <c r="H76" s="46"/>
      <c r="I76" s="13"/>
      <c r="J76" s="13"/>
      <c r="K76" s="13"/>
      <c r="L76" s="30"/>
      <c r="M76" s="30"/>
      <c r="N76" s="30"/>
    </row>
    <row r="77" spans="1:14" x14ac:dyDescent="0.35">
      <c r="A77" s="28"/>
      <c r="B77" s="66"/>
      <c r="C77" s="67"/>
      <c r="D77" s="83"/>
      <c r="E77" s="18"/>
      <c r="F77" s="20"/>
      <c r="G77" s="45"/>
      <c r="H77" s="46"/>
      <c r="I77" s="13"/>
      <c r="J77" s="13"/>
      <c r="K77" s="13"/>
      <c r="L77" s="30"/>
      <c r="M77" s="30"/>
      <c r="N77" s="30"/>
    </row>
    <row r="78" spans="1:14" x14ac:dyDescent="0.35">
      <c r="A78" s="28"/>
      <c r="B78" s="66"/>
      <c r="C78" s="67"/>
      <c r="D78" s="83"/>
      <c r="E78" s="18"/>
      <c r="F78" s="20"/>
      <c r="G78" s="45"/>
      <c r="H78" s="46"/>
      <c r="I78" s="13"/>
      <c r="J78" s="13"/>
      <c r="K78" s="13"/>
      <c r="L78" s="30"/>
      <c r="M78" s="30"/>
      <c r="N78" s="30"/>
    </row>
    <row r="79" spans="1:14" x14ac:dyDescent="0.35">
      <c r="A79" s="28"/>
      <c r="B79" s="66"/>
      <c r="C79" s="67"/>
      <c r="D79" s="83"/>
      <c r="E79" s="18"/>
      <c r="F79" s="20"/>
      <c r="G79" s="45"/>
      <c r="H79" s="46"/>
      <c r="I79" s="13"/>
      <c r="J79" s="13"/>
      <c r="K79" s="13"/>
      <c r="L79" s="30"/>
      <c r="M79" s="30"/>
      <c r="N79" s="30"/>
    </row>
    <row r="80" spans="1:14" x14ac:dyDescent="0.35">
      <c r="A80" s="29"/>
      <c r="B80" s="68"/>
      <c r="C80" s="69"/>
      <c r="D80" s="84"/>
      <c r="E80" s="21"/>
      <c r="F80" s="23"/>
      <c r="G80" s="47"/>
      <c r="H80" s="48"/>
      <c r="I80" s="14"/>
      <c r="J80" s="14"/>
      <c r="K80" s="14"/>
      <c r="L80" s="30"/>
      <c r="M80" s="30"/>
      <c r="N80" s="30"/>
    </row>
    <row r="81" spans="1:14" ht="15" customHeight="1" x14ac:dyDescent="0.35">
      <c r="A81" s="27">
        <v>19</v>
      </c>
      <c r="B81" s="42" t="s">
        <v>11</v>
      </c>
      <c r="C81" s="42"/>
      <c r="D81" s="82" t="s">
        <v>30</v>
      </c>
      <c r="E81" s="15"/>
      <c r="F81" s="17"/>
      <c r="G81" s="43">
        <v>1.22</v>
      </c>
      <c r="H81" s="44"/>
      <c r="I81" s="12"/>
      <c r="J81" s="12"/>
      <c r="K81" s="12">
        <f>G81*J81</f>
        <v>0</v>
      </c>
      <c r="L81" s="30"/>
      <c r="M81" s="30"/>
      <c r="N81" s="30"/>
    </row>
    <row r="82" spans="1:14" x14ac:dyDescent="0.35">
      <c r="A82" s="28"/>
      <c r="B82" s="42"/>
      <c r="C82" s="42"/>
      <c r="D82" s="83"/>
      <c r="E82" s="18"/>
      <c r="F82" s="20"/>
      <c r="G82" s="45"/>
      <c r="H82" s="46"/>
      <c r="I82" s="13"/>
      <c r="J82" s="13"/>
      <c r="K82" s="13"/>
      <c r="L82" s="30"/>
      <c r="M82" s="30"/>
      <c r="N82" s="30"/>
    </row>
    <row r="83" spans="1:14" x14ac:dyDescent="0.35">
      <c r="A83" s="28"/>
      <c r="B83" s="42"/>
      <c r="C83" s="42"/>
      <c r="D83" s="83"/>
      <c r="E83" s="18"/>
      <c r="F83" s="20"/>
      <c r="G83" s="45"/>
      <c r="H83" s="46"/>
      <c r="I83" s="13"/>
      <c r="J83" s="13"/>
      <c r="K83" s="13"/>
      <c r="L83" s="30"/>
      <c r="M83" s="30"/>
      <c r="N83" s="30"/>
    </row>
    <row r="84" spans="1:14" x14ac:dyDescent="0.35">
      <c r="A84" s="28"/>
      <c r="B84" s="42"/>
      <c r="C84" s="42"/>
      <c r="D84" s="83"/>
      <c r="E84" s="18"/>
      <c r="F84" s="20"/>
      <c r="G84" s="45"/>
      <c r="H84" s="46"/>
      <c r="I84" s="13"/>
      <c r="J84" s="13"/>
      <c r="K84" s="13"/>
      <c r="L84" s="30"/>
      <c r="M84" s="30"/>
      <c r="N84" s="30"/>
    </row>
    <row r="85" spans="1:14" ht="24.75" customHeight="1" x14ac:dyDescent="0.35">
      <c r="A85" s="28"/>
      <c r="B85" s="42"/>
      <c r="C85" s="42"/>
      <c r="D85" s="83"/>
      <c r="E85" s="18"/>
      <c r="F85" s="20"/>
      <c r="G85" s="45"/>
      <c r="H85" s="46"/>
      <c r="I85" s="13"/>
      <c r="J85" s="13"/>
      <c r="K85" s="13"/>
      <c r="L85" s="30"/>
      <c r="M85" s="30"/>
      <c r="N85" s="30"/>
    </row>
    <row r="86" spans="1:14" ht="5.25" customHeight="1" x14ac:dyDescent="0.35">
      <c r="A86" s="29"/>
      <c r="B86" s="42"/>
      <c r="C86" s="42"/>
      <c r="D86" s="84"/>
      <c r="E86" s="21"/>
      <c r="F86" s="23"/>
      <c r="G86" s="47"/>
      <c r="H86" s="48"/>
      <c r="I86" s="14"/>
      <c r="J86" s="14"/>
      <c r="K86" s="14"/>
      <c r="L86" s="30"/>
      <c r="M86" s="30"/>
      <c r="N86" s="30"/>
    </row>
    <row r="87" spans="1:14" ht="24" customHeight="1" x14ac:dyDescent="0.35">
      <c r="A87" s="27">
        <v>20</v>
      </c>
      <c r="B87" s="42" t="s">
        <v>12</v>
      </c>
      <c r="C87" s="42"/>
      <c r="D87" s="82" t="s">
        <v>37</v>
      </c>
      <c r="E87" s="15"/>
      <c r="F87" s="17"/>
      <c r="G87" s="43">
        <v>1.22</v>
      </c>
      <c r="H87" s="44"/>
      <c r="I87" s="12"/>
      <c r="J87" s="12"/>
      <c r="K87" s="12">
        <f>G87*J87</f>
        <v>0</v>
      </c>
      <c r="L87" s="30"/>
      <c r="M87" s="30"/>
      <c r="N87" s="30"/>
    </row>
    <row r="88" spans="1:14" x14ac:dyDescent="0.35">
      <c r="A88" s="28"/>
      <c r="B88" s="42"/>
      <c r="C88" s="42"/>
      <c r="D88" s="83"/>
      <c r="E88" s="18"/>
      <c r="F88" s="20"/>
      <c r="G88" s="45"/>
      <c r="H88" s="46"/>
      <c r="I88" s="13"/>
      <c r="J88" s="13"/>
      <c r="K88" s="13"/>
      <c r="L88" s="30"/>
      <c r="M88" s="30"/>
      <c r="N88" s="30"/>
    </row>
    <row r="89" spans="1:14" x14ac:dyDescent="0.35">
      <c r="A89" s="28"/>
      <c r="B89" s="42"/>
      <c r="C89" s="42"/>
      <c r="D89" s="83"/>
      <c r="E89" s="18"/>
      <c r="F89" s="20"/>
      <c r="G89" s="45"/>
      <c r="H89" s="46"/>
      <c r="I89" s="13"/>
      <c r="J89" s="13"/>
      <c r="K89" s="13"/>
      <c r="L89" s="30"/>
      <c r="M89" s="30"/>
      <c r="N89" s="30"/>
    </row>
    <row r="90" spans="1:14" x14ac:dyDescent="0.35">
      <c r="A90" s="28"/>
      <c r="B90" s="42"/>
      <c r="C90" s="42"/>
      <c r="D90" s="83"/>
      <c r="E90" s="18"/>
      <c r="F90" s="20"/>
      <c r="G90" s="45"/>
      <c r="H90" s="46"/>
      <c r="I90" s="13"/>
      <c r="J90" s="13"/>
      <c r="K90" s="13"/>
      <c r="L90" s="30"/>
      <c r="M90" s="30"/>
      <c r="N90" s="30"/>
    </row>
    <row r="91" spans="1:14" x14ac:dyDescent="0.35">
      <c r="A91" s="28"/>
      <c r="B91" s="42"/>
      <c r="C91" s="42"/>
      <c r="D91" s="83"/>
      <c r="E91" s="18"/>
      <c r="F91" s="20"/>
      <c r="G91" s="45"/>
      <c r="H91" s="46"/>
      <c r="I91" s="13"/>
      <c r="J91" s="13"/>
      <c r="K91" s="13"/>
      <c r="L91" s="30"/>
      <c r="M91" s="30"/>
      <c r="N91" s="30"/>
    </row>
    <row r="92" spans="1:14" x14ac:dyDescent="0.35">
      <c r="A92" s="29"/>
      <c r="B92" s="42"/>
      <c r="C92" s="42"/>
      <c r="D92" s="84"/>
      <c r="E92" s="21"/>
      <c r="F92" s="23"/>
      <c r="G92" s="47"/>
      <c r="H92" s="48"/>
      <c r="I92" s="14"/>
      <c r="J92" s="14"/>
      <c r="K92" s="14"/>
      <c r="L92" s="30"/>
      <c r="M92" s="30"/>
      <c r="N92" s="30"/>
    </row>
    <row r="93" spans="1:14" x14ac:dyDescent="0.35">
      <c r="A93" s="70">
        <v>22</v>
      </c>
      <c r="B93" s="42" t="s">
        <v>13</v>
      </c>
      <c r="C93" s="42"/>
      <c r="D93" s="82" t="s">
        <v>38</v>
      </c>
      <c r="E93" s="30"/>
      <c r="F93" s="30"/>
      <c r="G93" s="88">
        <v>1.01</v>
      </c>
      <c r="H93" s="88"/>
      <c r="I93" s="12"/>
      <c r="J93" s="12"/>
      <c r="K93" s="12">
        <f>G93*J93</f>
        <v>0</v>
      </c>
      <c r="L93" s="30"/>
      <c r="M93" s="30"/>
      <c r="N93" s="30"/>
    </row>
    <row r="94" spans="1:14" x14ac:dyDescent="0.35">
      <c r="A94" s="70"/>
      <c r="B94" s="42"/>
      <c r="C94" s="42"/>
      <c r="D94" s="83"/>
      <c r="E94" s="30"/>
      <c r="F94" s="30"/>
      <c r="G94" s="88"/>
      <c r="H94" s="88"/>
      <c r="I94" s="13"/>
      <c r="J94" s="13"/>
      <c r="K94" s="13"/>
      <c r="L94" s="30"/>
      <c r="M94" s="30"/>
      <c r="N94" s="30"/>
    </row>
    <row r="95" spans="1:14" x14ac:dyDescent="0.35">
      <c r="A95" s="70"/>
      <c r="B95" s="42"/>
      <c r="C95" s="42"/>
      <c r="D95" s="83"/>
      <c r="E95" s="30"/>
      <c r="F95" s="30"/>
      <c r="G95" s="88"/>
      <c r="H95" s="88"/>
      <c r="I95" s="13"/>
      <c r="J95" s="13"/>
      <c r="K95" s="13"/>
      <c r="L95" s="30"/>
      <c r="M95" s="30"/>
      <c r="N95" s="30"/>
    </row>
    <row r="96" spans="1:14" x14ac:dyDescent="0.35">
      <c r="A96" s="70"/>
      <c r="B96" s="42"/>
      <c r="C96" s="42"/>
      <c r="D96" s="83"/>
      <c r="E96" s="30"/>
      <c r="F96" s="30"/>
      <c r="G96" s="88"/>
      <c r="H96" s="88"/>
      <c r="I96" s="13"/>
      <c r="J96" s="13"/>
      <c r="K96" s="13"/>
      <c r="L96" s="30"/>
      <c r="M96" s="30"/>
      <c r="N96" s="30"/>
    </row>
    <row r="97" spans="1:14" x14ac:dyDescent="0.35">
      <c r="A97" s="70"/>
      <c r="B97" s="42"/>
      <c r="C97" s="42"/>
      <c r="D97" s="83"/>
      <c r="E97" s="30"/>
      <c r="F97" s="30"/>
      <c r="G97" s="88"/>
      <c r="H97" s="88"/>
      <c r="I97" s="13"/>
      <c r="J97" s="13"/>
      <c r="K97" s="13"/>
      <c r="L97" s="30"/>
      <c r="M97" s="30"/>
      <c r="N97" s="30"/>
    </row>
    <row r="98" spans="1:14" x14ac:dyDescent="0.35">
      <c r="A98" s="70"/>
      <c r="B98" s="42"/>
      <c r="C98" s="42"/>
      <c r="D98" s="84"/>
      <c r="E98" s="30"/>
      <c r="F98" s="30"/>
      <c r="G98" s="88"/>
      <c r="H98" s="88"/>
      <c r="I98" s="14"/>
      <c r="J98" s="14"/>
      <c r="K98" s="14"/>
      <c r="L98" s="30"/>
      <c r="M98" s="30"/>
      <c r="N98" s="30"/>
    </row>
    <row r="99" spans="1:14" ht="10.5" customHeight="1" x14ac:dyDescent="0.35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x14ac:dyDescent="0.35">
      <c r="A100" s="27">
        <v>26</v>
      </c>
      <c r="B100" s="42" t="s">
        <v>2</v>
      </c>
      <c r="C100" s="42"/>
      <c r="D100" s="85" t="s">
        <v>39</v>
      </c>
      <c r="E100" s="15"/>
      <c r="F100" s="17"/>
      <c r="G100" s="43">
        <v>0.95</v>
      </c>
      <c r="H100" s="44"/>
      <c r="I100" s="11">
        <v>16</v>
      </c>
      <c r="J100" s="9"/>
      <c r="K100" s="8">
        <f>0.95*J100*1.1</f>
        <v>0</v>
      </c>
      <c r="L100" s="15"/>
      <c r="M100" s="16"/>
      <c r="N100" s="17"/>
    </row>
    <row r="101" spans="1:14" x14ac:dyDescent="0.35">
      <c r="A101" s="28"/>
      <c r="B101" s="42"/>
      <c r="C101" s="42"/>
      <c r="D101" s="86"/>
      <c r="E101" s="18"/>
      <c r="F101" s="20"/>
      <c r="G101" s="45"/>
      <c r="H101" s="46"/>
      <c r="I101" s="11">
        <v>16.5</v>
      </c>
      <c r="J101" s="9"/>
      <c r="K101" s="8">
        <f t="shared" ref="K101:K106" si="0">0.95*J101*1.1</f>
        <v>0</v>
      </c>
      <c r="L101" s="18"/>
      <c r="M101" s="19"/>
      <c r="N101" s="20"/>
    </row>
    <row r="102" spans="1:14" x14ac:dyDescent="0.35">
      <c r="A102" s="28"/>
      <c r="B102" s="42"/>
      <c r="C102" s="42"/>
      <c r="D102" s="86"/>
      <c r="E102" s="18"/>
      <c r="F102" s="20"/>
      <c r="G102" s="45"/>
      <c r="H102" s="46"/>
      <c r="I102" s="11">
        <v>17</v>
      </c>
      <c r="J102" s="9"/>
      <c r="K102" s="8">
        <f t="shared" si="0"/>
        <v>0</v>
      </c>
      <c r="L102" s="18"/>
      <c r="M102" s="19"/>
      <c r="N102" s="20"/>
    </row>
    <row r="103" spans="1:14" x14ac:dyDescent="0.35">
      <c r="A103" s="28"/>
      <c r="B103" s="42"/>
      <c r="C103" s="42"/>
      <c r="D103" s="86"/>
      <c r="E103" s="18"/>
      <c r="F103" s="20"/>
      <c r="G103" s="45"/>
      <c r="H103" s="46"/>
      <c r="I103" s="11">
        <v>17.5</v>
      </c>
      <c r="J103" s="9"/>
      <c r="K103" s="8">
        <f t="shared" si="0"/>
        <v>0</v>
      </c>
      <c r="L103" s="18"/>
      <c r="M103" s="19"/>
      <c r="N103" s="20"/>
    </row>
    <row r="104" spans="1:14" x14ac:dyDescent="0.35">
      <c r="A104" s="28"/>
      <c r="B104" s="42"/>
      <c r="C104" s="42"/>
      <c r="D104" s="86"/>
      <c r="E104" s="18"/>
      <c r="F104" s="20"/>
      <c r="G104" s="45"/>
      <c r="H104" s="46"/>
      <c r="I104" s="11">
        <v>18</v>
      </c>
      <c r="J104" s="9"/>
      <c r="K104" s="8">
        <f t="shared" si="0"/>
        <v>0</v>
      </c>
      <c r="L104" s="18"/>
      <c r="M104" s="19"/>
      <c r="N104" s="20"/>
    </row>
    <row r="105" spans="1:14" x14ac:dyDescent="0.35">
      <c r="A105" s="28"/>
      <c r="B105" s="42"/>
      <c r="C105" s="42"/>
      <c r="D105" s="86"/>
      <c r="E105" s="18"/>
      <c r="F105" s="20"/>
      <c r="G105" s="45"/>
      <c r="H105" s="46"/>
      <c r="I105" s="11">
        <v>18.5</v>
      </c>
      <c r="J105" s="9"/>
      <c r="K105" s="8">
        <f t="shared" si="0"/>
        <v>0</v>
      </c>
      <c r="L105" s="18"/>
      <c r="M105" s="19"/>
      <c r="N105" s="20"/>
    </row>
    <row r="106" spans="1:14" x14ac:dyDescent="0.35">
      <c r="A106" s="29"/>
      <c r="B106" s="42"/>
      <c r="C106" s="42"/>
      <c r="D106" s="87"/>
      <c r="E106" s="21"/>
      <c r="F106" s="23"/>
      <c r="G106" s="47"/>
      <c r="H106" s="48"/>
      <c r="I106" s="11">
        <v>19</v>
      </c>
      <c r="J106" s="9"/>
      <c r="K106" s="8">
        <f t="shared" si="0"/>
        <v>0</v>
      </c>
      <c r="L106" s="21"/>
      <c r="M106" s="22"/>
      <c r="N106" s="23"/>
    </row>
    <row r="107" spans="1:14" x14ac:dyDescent="0.35">
      <c r="A107" s="27">
        <v>27</v>
      </c>
      <c r="B107" s="42" t="s">
        <v>3</v>
      </c>
      <c r="C107" s="42"/>
      <c r="D107" s="85" t="s">
        <v>40</v>
      </c>
      <c r="E107" s="15"/>
      <c r="F107" s="17"/>
      <c r="G107" s="43">
        <v>0.98</v>
      </c>
      <c r="H107" s="44"/>
      <c r="I107" s="11">
        <v>16</v>
      </c>
      <c r="J107" s="9"/>
      <c r="K107" s="8">
        <f>0.98*J107</f>
        <v>0</v>
      </c>
      <c r="L107" s="15"/>
      <c r="M107" s="16"/>
      <c r="N107" s="17"/>
    </row>
    <row r="108" spans="1:14" x14ac:dyDescent="0.35">
      <c r="A108" s="28"/>
      <c r="B108" s="42"/>
      <c r="C108" s="42"/>
      <c r="D108" s="86"/>
      <c r="E108" s="18"/>
      <c r="F108" s="20"/>
      <c r="G108" s="45"/>
      <c r="H108" s="46"/>
      <c r="I108" s="11">
        <v>16.5</v>
      </c>
      <c r="J108" s="9"/>
      <c r="K108" s="8">
        <f t="shared" ref="K108:K113" si="1">0.98*J108</f>
        <v>0</v>
      </c>
      <c r="L108" s="18"/>
      <c r="M108" s="19"/>
      <c r="N108" s="20"/>
    </row>
    <row r="109" spans="1:14" x14ac:dyDescent="0.35">
      <c r="A109" s="28"/>
      <c r="B109" s="42"/>
      <c r="C109" s="42"/>
      <c r="D109" s="86"/>
      <c r="E109" s="18"/>
      <c r="F109" s="20"/>
      <c r="G109" s="45"/>
      <c r="H109" s="46"/>
      <c r="I109" s="11">
        <v>17</v>
      </c>
      <c r="J109" s="9"/>
      <c r="K109" s="8">
        <f t="shared" si="1"/>
        <v>0</v>
      </c>
      <c r="L109" s="18"/>
      <c r="M109" s="19"/>
      <c r="N109" s="20"/>
    </row>
    <row r="110" spans="1:14" x14ac:dyDescent="0.35">
      <c r="A110" s="28"/>
      <c r="B110" s="42"/>
      <c r="C110" s="42"/>
      <c r="D110" s="86"/>
      <c r="E110" s="18"/>
      <c r="F110" s="20"/>
      <c r="G110" s="45"/>
      <c r="H110" s="46"/>
      <c r="I110" s="11">
        <v>17.5</v>
      </c>
      <c r="J110" s="9"/>
      <c r="K110" s="8">
        <f t="shared" si="1"/>
        <v>0</v>
      </c>
      <c r="L110" s="18"/>
      <c r="M110" s="19"/>
      <c r="N110" s="20"/>
    </row>
    <row r="111" spans="1:14" x14ac:dyDescent="0.35">
      <c r="A111" s="28"/>
      <c r="B111" s="42"/>
      <c r="C111" s="42"/>
      <c r="D111" s="86"/>
      <c r="E111" s="18"/>
      <c r="F111" s="20"/>
      <c r="G111" s="45"/>
      <c r="H111" s="46"/>
      <c r="I111" s="11">
        <v>18</v>
      </c>
      <c r="J111" s="9"/>
      <c r="K111" s="8">
        <f t="shared" si="1"/>
        <v>0</v>
      </c>
      <c r="L111" s="18"/>
      <c r="M111" s="19"/>
      <c r="N111" s="20"/>
    </row>
    <row r="112" spans="1:14" x14ac:dyDescent="0.35">
      <c r="A112" s="28"/>
      <c r="B112" s="42"/>
      <c r="C112" s="42"/>
      <c r="D112" s="86"/>
      <c r="E112" s="18"/>
      <c r="F112" s="20"/>
      <c r="G112" s="45"/>
      <c r="H112" s="46"/>
      <c r="I112" s="11">
        <v>18.5</v>
      </c>
      <c r="J112" s="9"/>
      <c r="K112" s="8">
        <f t="shared" si="1"/>
        <v>0</v>
      </c>
      <c r="L112" s="18"/>
      <c r="M112" s="19"/>
      <c r="N112" s="20"/>
    </row>
    <row r="113" spans="1:14" x14ac:dyDescent="0.35">
      <c r="A113" s="29"/>
      <c r="B113" s="42"/>
      <c r="C113" s="42"/>
      <c r="D113" s="87"/>
      <c r="E113" s="21"/>
      <c r="F113" s="23"/>
      <c r="G113" s="47"/>
      <c r="H113" s="48"/>
      <c r="I113" s="11">
        <v>19</v>
      </c>
      <c r="J113" s="9"/>
      <c r="K113" s="8">
        <f t="shared" si="1"/>
        <v>0</v>
      </c>
      <c r="L113" s="21"/>
      <c r="M113" s="22"/>
      <c r="N113" s="23"/>
    </row>
    <row r="114" spans="1:14" x14ac:dyDescent="0.35">
      <c r="A114" s="27">
        <v>28</v>
      </c>
      <c r="B114" s="42" t="s">
        <v>14</v>
      </c>
      <c r="C114" s="42"/>
      <c r="D114" s="85" t="s">
        <v>41</v>
      </c>
      <c r="E114" s="15"/>
      <c r="F114" s="17"/>
      <c r="G114" s="43">
        <v>1</v>
      </c>
      <c r="H114" s="44"/>
      <c r="I114" s="11">
        <v>16</v>
      </c>
      <c r="J114" s="9"/>
      <c r="K114" s="8">
        <f>1*J114</f>
        <v>0</v>
      </c>
      <c r="L114" s="15"/>
      <c r="M114" s="16"/>
      <c r="N114" s="17"/>
    </row>
    <row r="115" spans="1:14" x14ac:dyDescent="0.35">
      <c r="A115" s="28"/>
      <c r="B115" s="42"/>
      <c r="C115" s="42"/>
      <c r="D115" s="86"/>
      <c r="E115" s="18"/>
      <c r="F115" s="20"/>
      <c r="G115" s="45"/>
      <c r="H115" s="46"/>
      <c r="I115" s="11">
        <v>16.5</v>
      </c>
      <c r="J115" s="9"/>
      <c r="K115" s="8">
        <f t="shared" ref="K115:K120" si="2">1*J115</f>
        <v>0</v>
      </c>
      <c r="L115" s="18"/>
      <c r="M115" s="19"/>
      <c r="N115" s="20"/>
    </row>
    <row r="116" spans="1:14" x14ac:dyDescent="0.35">
      <c r="A116" s="28"/>
      <c r="B116" s="42"/>
      <c r="C116" s="42"/>
      <c r="D116" s="86"/>
      <c r="E116" s="18"/>
      <c r="F116" s="20"/>
      <c r="G116" s="45"/>
      <c r="H116" s="46"/>
      <c r="I116" s="11">
        <v>17</v>
      </c>
      <c r="J116" s="9"/>
      <c r="K116" s="8">
        <f t="shared" si="2"/>
        <v>0</v>
      </c>
      <c r="L116" s="18"/>
      <c r="M116" s="19"/>
      <c r="N116" s="20"/>
    </row>
    <row r="117" spans="1:14" x14ac:dyDescent="0.35">
      <c r="A117" s="28"/>
      <c r="B117" s="42"/>
      <c r="C117" s="42"/>
      <c r="D117" s="86"/>
      <c r="E117" s="18"/>
      <c r="F117" s="20"/>
      <c r="G117" s="45"/>
      <c r="H117" s="46"/>
      <c r="I117" s="11">
        <v>17.5</v>
      </c>
      <c r="J117" s="9"/>
      <c r="K117" s="8">
        <f t="shared" si="2"/>
        <v>0</v>
      </c>
      <c r="L117" s="18"/>
      <c r="M117" s="19"/>
      <c r="N117" s="20"/>
    </row>
    <row r="118" spans="1:14" x14ac:dyDescent="0.35">
      <c r="A118" s="28"/>
      <c r="B118" s="42"/>
      <c r="C118" s="42"/>
      <c r="D118" s="86"/>
      <c r="E118" s="18"/>
      <c r="F118" s="20"/>
      <c r="G118" s="45"/>
      <c r="H118" s="46"/>
      <c r="I118" s="11">
        <v>18</v>
      </c>
      <c r="J118" s="9"/>
      <c r="K118" s="8">
        <f t="shared" si="2"/>
        <v>0</v>
      </c>
      <c r="L118" s="18"/>
      <c r="M118" s="19"/>
      <c r="N118" s="20"/>
    </row>
    <row r="119" spans="1:14" x14ac:dyDescent="0.35">
      <c r="A119" s="28"/>
      <c r="B119" s="42"/>
      <c r="C119" s="42"/>
      <c r="D119" s="86"/>
      <c r="E119" s="18"/>
      <c r="F119" s="20"/>
      <c r="G119" s="45"/>
      <c r="H119" s="46"/>
      <c r="I119" s="11">
        <v>18.5</v>
      </c>
      <c r="J119" s="9"/>
      <c r="K119" s="8">
        <f t="shared" si="2"/>
        <v>0</v>
      </c>
      <c r="L119" s="18"/>
      <c r="M119" s="19"/>
      <c r="N119" s="20"/>
    </row>
    <row r="120" spans="1:14" x14ac:dyDescent="0.35">
      <c r="A120" s="29"/>
      <c r="B120" s="42"/>
      <c r="C120" s="42"/>
      <c r="D120" s="87"/>
      <c r="E120" s="21"/>
      <c r="F120" s="23"/>
      <c r="G120" s="47"/>
      <c r="H120" s="48"/>
      <c r="I120" s="11">
        <v>19</v>
      </c>
      <c r="J120" s="9"/>
      <c r="K120" s="8">
        <f t="shared" si="2"/>
        <v>0</v>
      </c>
      <c r="L120" s="21"/>
      <c r="M120" s="22"/>
      <c r="N120" s="23"/>
    </row>
    <row r="121" spans="1:14" x14ac:dyDescent="0.35">
      <c r="A121" s="27">
        <v>29</v>
      </c>
      <c r="B121" s="71" t="s">
        <v>15</v>
      </c>
      <c r="C121" s="72"/>
      <c r="D121" s="85" t="s">
        <v>42</v>
      </c>
      <c r="E121" s="15"/>
      <c r="F121" s="17"/>
      <c r="G121" s="43">
        <v>0.9</v>
      </c>
      <c r="H121" s="44"/>
      <c r="I121" s="11">
        <v>16</v>
      </c>
      <c r="J121" s="9"/>
      <c r="K121" s="8">
        <f>0.9*J121</f>
        <v>0</v>
      </c>
      <c r="L121" s="15"/>
      <c r="M121" s="16"/>
      <c r="N121" s="17"/>
    </row>
    <row r="122" spans="1:14" x14ac:dyDescent="0.35">
      <c r="A122" s="28"/>
      <c r="B122" s="73"/>
      <c r="C122" s="74"/>
      <c r="D122" s="86"/>
      <c r="E122" s="18"/>
      <c r="F122" s="20"/>
      <c r="G122" s="45"/>
      <c r="H122" s="46"/>
      <c r="I122" s="11">
        <v>16.5</v>
      </c>
      <c r="J122" s="9"/>
      <c r="K122" s="8">
        <f t="shared" ref="K122:K127" si="3">0.9*J122</f>
        <v>0</v>
      </c>
      <c r="L122" s="18"/>
      <c r="M122" s="19"/>
      <c r="N122" s="20"/>
    </row>
    <row r="123" spans="1:14" x14ac:dyDescent="0.35">
      <c r="A123" s="28"/>
      <c r="B123" s="73"/>
      <c r="C123" s="74"/>
      <c r="D123" s="86"/>
      <c r="E123" s="18"/>
      <c r="F123" s="20"/>
      <c r="G123" s="45"/>
      <c r="H123" s="46"/>
      <c r="I123" s="11">
        <v>17</v>
      </c>
      <c r="J123" s="9"/>
      <c r="K123" s="8">
        <f t="shared" si="3"/>
        <v>0</v>
      </c>
      <c r="L123" s="18"/>
      <c r="M123" s="19"/>
      <c r="N123" s="20"/>
    </row>
    <row r="124" spans="1:14" x14ac:dyDescent="0.35">
      <c r="A124" s="28"/>
      <c r="B124" s="73"/>
      <c r="C124" s="74"/>
      <c r="D124" s="86"/>
      <c r="E124" s="18"/>
      <c r="F124" s="20"/>
      <c r="G124" s="45"/>
      <c r="H124" s="46"/>
      <c r="I124" s="11">
        <v>17.5</v>
      </c>
      <c r="J124" s="9"/>
      <c r="K124" s="8">
        <f t="shared" si="3"/>
        <v>0</v>
      </c>
      <c r="L124" s="18"/>
      <c r="M124" s="19"/>
      <c r="N124" s="20"/>
    </row>
    <row r="125" spans="1:14" x14ac:dyDescent="0.35">
      <c r="A125" s="28"/>
      <c r="B125" s="73"/>
      <c r="C125" s="74"/>
      <c r="D125" s="86"/>
      <c r="E125" s="18"/>
      <c r="F125" s="20"/>
      <c r="G125" s="45"/>
      <c r="H125" s="46"/>
      <c r="I125" s="11">
        <v>18</v>
      </c>
      <c r="J125" s="9"/>
      <c r="K125" s="8">
        <f t="shared" si="3"/>
        <v>0</v>
      </c>
      <c r="L125" s="18"/>
      <c r="M125" s="19"/>
      <c r="N125" s="20"/>
    </row>
    <row r="126" spans="1:14" ht="16.5" customHeight="1" x14ac:dyDescent="0.35">
      <c r="A126" s="28"/>
      <c r="B126" s="73"/>
      <c r="C126" s="74"/>
      <c r="D126" s="86"/>
      <c r="E126" s="18"/>
      <c r="F126" s="20"/>
      <c r="G126" s="45"/>
      <c r="H126" s="46"/>
      <c r="I126" s="11">
        <v>18.5</v>
      </c>
      <c r="J126" s="9"/>
      <c r="K126" s="8">
        <f t="shared" si="3"/>
        <v>0</v>
      </c>
      <c r="L126" s="18"/>
      <c r="M126" s="19"/>
      <c r="N126" s="20"/>
    </row>
    <row r="127" spans="1:14" ht="18" customHeight="1" x14ac:dyDescent="0.35">
      <c r="A127" s="29"/>
      <c r="B127" s="75"/>
      <c r="C127" s="76"/>
      <c r="D127" s="87"/>
      <c r="E127" s="21"/>
      <c r="F127" s="23"/>
      <c r="G127" s="47"/>
      <c r="H127" s="48"/>
      <c r="I127" s="11">
        <v>19</v>
      </c>
      <c r="J127" s="9"/>
      <c r="K127" s="8">
        <f t="shared" si="3"/>
        <v>0</v>
      </c>
      <c r="L127" s="21"/>
      <c r="M127" s="22"/>
      <c r="N127" s="23"/>
    </row>
    <row r="128" spans="1:14" x14ac:dyDescent="0.35">
      <c r="A128" s="27">
        <v>30</v>
      </c>
      <c r="B128" s="42" t="s">
        <v>1</v>
      </c>
      <c r="C128" s="42"/>
      <c r="D128" s="85" t="s">
        <v>43</v>
      </c>
      <c r="E128" s="15"/>
      <c r="F128" s="17"/>
      <c r="G128" s="43">
        <v>1.2</v>
      </c>
      <c r="H128" s="44"/>
      <c r="I128" s="11">
        <v>16</v>
      </c>
      <c r="J128" s="9"/>
      <c r="K128" s="8">
        <f>1.2*J128</f>
        <v>0</v>
      </c>
      <c r="L128" s="15"/>
      <c r="M128" s="16"/>
      <c r="N128" s="17"/>
    </row>
    <row r="129" spans="1:14" x14ac:dyDescent="0.35">
      <c r="A129" s="28"/>
      <c r="B129" s="42"/>
      <c r="C129" s="42"/>
      <c r="D129" s="86"/>
      <c r="E129" s="18"/>
      <c r="F129" s="20"/>
      <c r="G129" s="45"/>
      <c r="H129" s="46"/>
      <c r="I129" s="11">
        <v>16.5</v>
      </c>
      <c r="J129" s="9"/>
      <c r="K129" s="8">
        <f t="shared" ref="K129:K134" si="4">1.2*J129</f>
        <v>0</v>
      </c>
      <c r="L129" s="18"/>
      <c r="M129" s="19"/>
      <c r="N129" s="20"/>
    </row>
    <row r="130" spans="1:14" x14ac:dyDescent="0.35">
      <c r="A130" s="28"/>
      <c r="B130" s="42"/>
      <c r="C130" s="42"/>
      <c r="D130" s="86"/>
      <c r="E130" s="18"/>
      <c r="F130" s="20"/>
      <c r="G130" s="45"/>
      <c r="H130" s="46"/>
      <c r="I130" s="11">
        <v>17</v>
      </c>
      <c r="J130" s="9"/>
      <c r="K130" s="8">
        <f t="shared" si="4"/>
        <v>0</v>
      </c>
      <c r="L130" s="18"/>
      <c r="M130" s="19"/>
      <c r="N130" s="20"/>
    </row>
    <row r="131" spans="1:14" x14ac:dyDescent="0.35">
      <c r="A131" s="28"/>
      <c r="B131" s="42"/>
      <c r="C131" s="42"/>
      <c r="D131" s="86"/>
      <c r="E131" s="18"/>
      <c r="F131" s="20"/>
      <c r="G131" s="45"/>
      <c r="H131" s="46"/>
      <c r="I131" s="11">
        <v>17.5</v>
      </c>
      <c r="J131" s="9"/>
      <c r="K131" s="8">
        <f t="shared" si="4"/>
        <v>0</v>
      </c>
      <c r="L131" s="18"/>
      <c r="M131" s="19"/>
      <c r="N131" s="20"/>
    </row>
    <row r="132" spans="1:14" x14ac:dyDescent="0.35">
      <c r="A132" s="28"/>
      <c r="B132" s="42"/>
      <c r="C132" s="42"/>
      <c r="D132" s="86"/>
      <c r="E132" s="18"/>
      <c r="F132" s="20"/>
      <c r="G132" s="45"/>
      <c r="H132" s="46"/>
      <c r="I132" s="11">
        <v>18</v>
      </c>
      <c r="J132" s="9"/>
      <c r="K132" s="8">
        <f t="shared" si="4"/>
        <v>0</v>
      </c>
      <c r="L132" s="18"/>
      <c r="M132" s="19"/>
      <c r="N132" s="20"/>
    </row>
    <row r="133" spans="1:14" x14ac:dyDescent="0.35">
      <c r="A133" s="28"/>
      <c r="B133" s="42"/>
      <c r="C133" s="42"/>
      <c r="D133" s="86"/>
      <c r="E133" s="18"/>
      <c r="F133" s="20"/>
      <c r="G133" s="45"/>
      <c r="H133" s="46"/>
      <c r="I133" s="11">
        <v>18.5</v>
      </c>
      <c r="J133" s="9"/>
      <c r="K133" s="8">
        <f t="shared" si="4"/>
        <v>0</v>
      </c>
      <c r="L133" s="18"/>
      <c r="M133" s="19"/>
      <c r="N133" s="20"/>
    </row>
    <row r="134" spans="1:14" x14ac:dyDescent="0.35">
      <c r="A134" s="29"/>
      <c r="B134" s="42"/>
      <c r="C134" s="42"/>
      <c r="D134" s="87"/>
      <c r="E134" s="21"/>
      <c r="F134" s="23"/>
      <c r="G134" s="47"/>
      <c r="H134" s="48"/>
      <c r="I134" s="11">
        <v>19</v>
      </c>
      <c r="J134" s="9"/>
      <c r="K134" s="8">
        <f t="shared" si="4"/>
        <v>0</v>
      </c>
      <c r="L134" s="21"/>
      <c r="M134" s="22"/>
      <c r="N134" s="23"/>
    </row>
    <row r="135" spans="1:14" x14ac:dyDescent="0.35">
      <c r="A135" s="27">
        <v>31</v>
      </c>
      <c r="B135" s="42" t="s">
        <v>1</v>
      </c>
      <c r="C135" s="42"/>
      <c r="D135" s="85" t="s">
        <v>44</v>
      </c>
      <c r="E135" s="15"/>
      <c r="F135" s="17"/>
      <c r="G135" s="43">
        <v>1.1100000000000001</v>
      </c>
      <c r="H135" s="44"/>
      <c r="I135" s="11">
        <v>16</v>
      </c>
      <c r="J135" s="9"/>
      <c r="K135" s="8">
        <f>1.11*J135</f>
        <v>0</v>
      </c>
      <c r="L135" s="15"/>
      <c r="M135" s="16"/>
      <c r="N135" s="17"/>
    </row>
    <row r="136" spans="1:14" x14ac:dyDescent="0.35">
      <c r="A136" s="28"/>
      <c r="B136" s="42"/>
      <c r="C136" s="42"/>
      <c r="D136" s="86"/>
      <c r="E136" s="18"/>
      <c r="F136" s="20"/>
      <c r="G136" s="45"/>
      <c r="H136" s="46"/>
      <c r="I136" s="11">
        <v>16.5</v>
      </c>
      <c r="J136" s="9"/>
      <c r="K136" s="8">
        <f t="shared" ref="K136:K141" si="5">1.11*J136</f>
        <v>0</v>
      </c>
      <c r="L136" s="18"/>
      <c r="M136" s="19"/>
      <c r="N136" s="20"/>
    </row>
    <row r="137" spans="1:14" x14ac:dyDescent="0.35">
      <c r="A137" s="28"/>
      <c r="B137" s="42"/>
      <c r="C137" s="42"/>
      <c r="D137" s="86"/>
      <c r="E137" s="18"/>
      <c r="F137" s="20"/>
      <c r="G137" s="45"/>
      <c r="H137" s="46"/>
      <c r="I137" s="11">
        <v>17</v>
      </c>
      <c r="J137" s="9"/>
      <c r="K137" s="8">
        <f t="shared" si="5"/>
        <v>0</v>
      </c>
      <c r="L137" s="18"/>
      <c r="M137" s="19"/>
      <c r="N137" s="20"/>
    </row>
    <row r="138" spans="1:14" x14ac:dyDescent="0.35">
      <c r="A138" s="28"/>
      <c r="B138" s="42"/>
      <c r="C138" s="42"/>
      <c r="D138" s="86"/>
      <c r="E138" s="18"/>
      <c r="F138" s="20"/>
      <c r="G138" s="45"/>
      <c r="H138" s="46"/>
      <c r="I138" s="11">
        <v>17.5</v>
      </c>
      <c r="J138" s="9"/>
      <c r="K138" s="8">
        <f t="shared" si="5"/>
        <v>0</v>
      </c>
      <c r="L138" s="18"/>
      <c r="M138" s="19"/>
      <c r="N138" s="20"/>
    </row>
    <row r="139" spans="1:14" x14ac:dyDescent="0.35">
      <c r="A139" s="28"/>
      <c r="B139" s="42"/>
      <c r="C139" s="42"/>
      <c r="D139" s="86"/>
      <c r="E139" s="18"/>
      <c r="F139" s="20"/>
      <c r="G139" s="45"/>
      <c r="H139" s="46"/>
      <c r="I139" s="11">
        <v>18</v>
      </c>
      <c r="J139" s="9"/>
      <c r="K139" s="8">
        <f t="shared" si="5"/>
        <v>0</v>
      </c>
      <c r="L139" s="18"/>
      <c r="M139" s="19"/>
      <c r="N139" s="20"/>
    </row>
    <row r="140" spans="1:14" x14ac:dyDescent="0.35">
      <c r="A140" s="28"/>
      <c r="B140" s="42"/>
      <c r="C140" s="42"/>
      <c r="D140" s="86"/>
      <c r="E140" s="18"/>
      <c r="F140" s="20"/>
      <c r="G140" s="45"/>
      <c r="H140" s="46"/>
      <c r="I140" s="11">
        <v>18.5</v>
      </c>
      <c r="J140" s="9"/>
      <c r="K140" s="8">
        <f t="shared" si="5"/>
        <v>0</v>
      </c>
      <c r="L140" s="18"/>
      <c r="M140" s="19"/>
      <c r="N140" s="20"/>
    </row>
    <row r="141" spans="1:14" x14ac:dyDescent="0.35">
      <c r="A141" s="29"/>
      <c r="B141" s="42"/>
      <c r="C141" s="42"/>
      <c r="D141" s="87"/>
      <c r="E141" s="21"/>
      <c r="F141" s="23"/>
      <c r="G141" s="47"/>
      <c r="H141" s="48"/>
      <c r="I141" s="11">
        <v>19</v>
      </c>
      <c r="J141" s="9"/>
      <c r="K141" s="8">
        <f t="shared" si="5"/>
        <v>0</v>
      </c>
      <c r="L141" s="21"/>
      <c r="M141" s="22"/>
      <c r="N141" s="23"/>
    </row>
    <row r="142" spans="1:14" x14ac:dyDescent="0.35">
      <c r="A142" s="27">
        <v>32</v>
      </c>
      <c r="B142" s="42" t="s">
        <v>16</v>
      </c>
      <c r="C142" s="42"/>
      <c r="D142" s="85" t="s">
        <v>45</v>
      </c>
      <c r="E142" s="15"/>
      <c r="F142" s="17"/>
      <c r="G142" s="43">
        <v>0.95</v>
      </c>
      <c r="H142" s="44"/>
      <c r="I142" s="11">
        <v>16</v>
      </c>
      <c r="J142" s="9"/>
      <c r="K142" s="8">
        <f>0.95*J142</f>
        <v>0</v>
      </c>
      <c r="L142" s="15"/>
      <c r="M142" s="16"/>
      <c r="N142" s="17"/>
    </row>
    <row r="143" spans="1:14" x14ac:dyDescent="0.35">
      <c r="A143" s="28"/>
      <c r="B143" s="42"/>
      <c r="C143" s="42"/>
      <c r="D143" s="86"/>
      <c r="E143" s="18"/>
      <c r="F143" s="20"/>
      <c r="G143" s="45"/>
      <c r="H143" s="46"/>
      <c r="I143" s="11">
        <v>16.5</v>
      </c>
      <c r="J143" s="9"/>
      <c r="K143" s="8">
        <f t="shared" ref="K143:K148" si="6">0.95*J143</f>
        <v>0</v>
      </c>
      <c r="L143" s="18"/>
      <c r="M143" s="19"/>
      <c r="N143" s="20"/>
    </row>
    <row r="144" spans="1:14" x14ac:dyDescent="0.35">
      <c r="A144" s="28"/>
      <c r="B144" s="42"/>
      <c r="C144" s="42"/>
      <c r="D144" s="86"/>
      <c r="E144" s="18"/>
      <c r="F144" s="20"/>
      <c r="G144" s="45"/>
      <c r="H144" s="46"/>
      <c r="I144" s="11">
        <v>17</v>
      </c>
      <c r="J144" s="9"/>
      <c r="K144" s="8">
        <f t="shared" si="6"/>
        <v>0</v>
      </c>
      <c r="L144" s="18"/>
      <c r="M144" s="19"/>
      <c r="N144" s="20"/>
    </row>
    <row r="145" spans="1:14" x14ac:dyDescent="0.35">
      <c r="A145" s="28"/>
      <c r="B145" s="42"/>
      <c r="C145" s="42"/>
      <c r="D145" s="86"/>
      <c r="E145" s="18"/>
      <c r="F145" s="20"/>
      <c r="G145" s="45"/>
      <c r="H145" s="46"/>
      <c r="I145" s="11">
        <v>17.5</v>
      </c>
      <c r="J145" s="9"/>
      <c r="K145" s="8">
        <f t="shared" si="6"/>
        <v>0</v>
      </c>
      <c r="L145" s="18"/>
      <c r="M145" s="19"/>
      <c r="N145" s="20"/>
    </row>
    <row r="146" spans="1:14" x14ac:dyDescent="0.35">
      <c r="A146" s="28"/>
      <c r="B146" s="42"/>
      <c r="C146" s="42"/>
      <c r="D146" s="86"/>
      <c r="E146" s="18"/>
      <c r="F146" s="20"/>
      <c r="G146" s="45"/>
      <c r="H146" s="46"/>
      <c r="I146" s="11">
        <v>18</v>
      </c>
      <c r="J146" s="9"/>
      <c r="K146" s="8">
        <f t="shared" si="6"/>
        <v>0</v>
      </c>
      <c r="L146" s="18"/>
      <c r="M146" s="19"/>
      <c r="N146" s="20"/>
    </row>
    <row r="147" spans="1:14" x14ac:dyDescent="0.35">
      <c r="A147" s="28"/>
      <c r="B147" s="42"/>
      <c r="C147" s="42"/>
      <c r="D147" s="86"/>
      <c r="E147" s="18"/>
      <c r="F147" s="20"/>
      <c r="G147" s="45"/>
      <c r="H147" s="46"/>
      <c r="I147" s="11">
        <v>18.5</v>
      </c>
      <c r="J147" s="9"/>
      <c r="K147" s="8">
        <f t="shared" si="6"/>
        <v>0</v>
      </c>
      <c r="L147" s="18"/>
      <c r="M147" s="19"/>
      <c r="N147" s="20"/>
    </row>
    <row r="148" spans="1:14" x14ac:dyDescent="0.35">
      <c r="A148" s="29"/>
      <c r="B148" s="42"/>
      <c r="C148" s="42"/>
      <c r="D148" s="87"/>
      <c r="E148" s="21"/>
      <c r="F148" s="23"/>
      <c r="G148" s="47"/>
      <c r="H148" s="48"/>
      <c r="I148" s="11">
        <v>19</v>
      </c>
      <c r="J148" s="9"/>
      <c r="K148" s="8">
        <f t="shared" si="6"/>
        <v>0</v>
      </c>
      <c r="L148" s="21"/>
      <c r="M148" s="22"/>
      <c r="N148" s="23"/>
    </row>
    <row r="149" spans="1:14" x14ac:dyDescent="0.35">
      <c r="A149" s="27">
        <v>33</v>
      </c>
      <c r="B149" s="42" t="s">
        <v>16</v>
      </c>
      <c r="C149" s="42"/>
      <c r="D149" s="85" t="s">
        <v>46</v>
      </c>
      <c r="E149" s="15"/>
      <c r="F149" s="17"/>
      <c r="G149" s="43">
        <v>0.95</v>
      </c>
      <c r="H149" s="44"/>
      <c r="I149" s="11">
        <v>16</v>
      </c>
      <c r="J149" s="9"/>
      <c r="K149" s="8">
        <f>0.95*J149</f>
        <v>0</v>
      </c>
      <c r="L149" s="15"/>
      <c r="M149" s="16"/>
      <c r="N149" s="17"/>
    </row>
    <row r="150" spans="1:14" x14ac:dyDescent="0.35">
      <c r="A150" s="28"/>
      <c r="B150" s="42"/>
      <c r="C150" s="42"/>
      <c r="D150" s="86"/>
      <c r="E150" s="18"/>
      <c r="F150" s="20"/>
      <c r="G150" s="45"/>
      <c r="H150" s="46"/>
      <c r="I150" s="11">
        <v>16.5</v>
      </c>
      <c r="J150" s="9"/>
      <c r="K150" s="8">
        <f t="shared" ref="K150:K155" si="7">0.95*J150</f>
        <v>0</v>
      </c>
      <c r="L150" s="18"/>
      <c r="M150" s="19"/>
      <c r="N150" s="20"/>
    </row>
    <row r="151" spans="1:14" x14ac:dyDescent="0.35">
      <c r="A151" s="28"/>
      <c r="B151" s="42"/>
      <c r="C151" s="42"/>
      <c r="D151" s="86"/>
      <c r="E151" s="18"/>
      <c r="F151" s="20"/>
      <c r="G151" s="45"/>
      <c r="H151" s="46"/>
      <c r="I151" s="11">
        <v>17</v>
      </c>
      <c r="J151" s="9"/>
      <c r="K151" s="8">
        <f t="shared" si="7"/>
        <v>0</v>
      </c>
      <c r="L151" s="18"/>
      <c r="M151" s="19"/>
      <c r="N151" s="20"/>
    </row>
    <row r="152" spans="1:14" x14ac:dyDescent="0.35">
      <c r="A152" s="28"/>
      <c r="B152" s="42"/>
      <c r="C152" s="42"/>
      <c r="D152" s="86"/>
      <c r="E152" s="18"/>
      <c r="F152" s="20"/>
      <c r="G152" s="45"/>
      <c r="H152" s="46"/>
      <c r="I152" s="11">
        <v>17.5</v>
      </c>
      <c r="J152" s="9"/>
      <c r="K152" s="8">
        <f t="shared" si="7"/>
        <v>0</v>
      </c>
      <c r="L152" s="18"/>
      <c r="M152" s="19"/>
      <c r="N152" s="20"/>
    </row>
    <row r="153" spans="1:14" x14ac:dyDescent="0.35">
      <c r="A153" s="28"/>
      <c r="B153" s="42"/>
      <c r="C153" s="42"/>
      <c r="D153" s="86"/>
      <c r="E153" s="18"/>
      <c r="F153" s="20"/>
      <c r="G153" s="45"/>
      <c r="H153" s="46"/>
      <c r="I153" s="11">
        <v>18</v>
      </c>
      <c r="J153" s="9"/>
      <c r="K153" s="8">
        <f t="shared" si="7"/>
        <v>0</v>
      </c>
      <c r="L153" s="18"/>
      <c r="M153" s="19"/>
      <c r="N153" s="20"/>
    </row>
    <row r="154" spans="1:14" x14ac:dyDescent="0.35">
      <c r="A154" s="28"/>
      <c r="B154" s="42"/>
      <c r="C154" s="42"/>
      <c r="D154" s="86"/>
      <c r="E154" s="18"/>
      <c r="F154" s="20"/>
      <c r="G154" s="45"/>
      <c r="H154" s="46"/>
      <c r="I154" s="11">
        <v>18.5</v>
      </c>
      <c r="J154" s="9"/>
      <c r="K154" s="8">
        <f t="shared" si="7"/>
        <v>0</v>
      </c>
      <c r="L154" s="18"/>
      <c r="M154" s="19"/>
      <c r="N154" s="20"/>
    </row>
    <row r="155" spans="1:14" x14ac:dyDescent="0.35">
      <c r="A155" s="29"/>
      <c r="B155" s="42"/>
      <c r="C155" s="42"/>
      <c r="D155" s="87"/>
      <c r="E155" s="21"/>
      <c r="F155" s="23"/>
      <c r="G155" s="47"/>
      <c r="H155" s="48"/>
      <c r="I155" s="11">
        <v>19</v>
      </c>
      <c r="J155" s="9"/>
      <c r="K155" s="8">
        <f t="shared" si="7"/>
        <v>0</v>
      </c>
      <c r="L155" s="21"/>
      <c r="M155" s="22"/>
      <c r="N155" s="23"/>
    </row>
    <row r="156" spans="1:14" ht="15" customHeight="1" x14ac:dyDescent="0.35">
      <c r="A156" s="70">
        <v>34</v>
      </c>
      <c r="B156" s="42" t="s">
        <v>0</v>
      </c>
      <c r="C156" s="42"/>
      <c r="D156" s="85" t="s">
        <v>47</v>
      </c>
      <c r="E156" s="30"/>
      <c r="F156" s="30"/>
      <c r="G156" s="88">
        <v>0.92</v>
      </c>
      <c r="H156" s="88"/>
      <c r="I156" s="11">
        <v>16</v>
      </c>
      <c r="J156" s="9"/>
      <c r="K156" s="8">
        <f>0.92*J156*1.1</f>
        <v>0</v>
      </c>
      <c r="L156" s="15"/>
      <c r="M156" s="16"/>
      <c r="N156" s="17"/>
    </row>
    <row r="157" spans="1:14" x14ac:dyDescent="0.35">
      <c r="A157" s="70"/>
      <c r="B157" s="42"/>
      <c r="C157" s="42"/>
      <c r="D157" s="86"/>
      <c r="E157" s="30"/>
      <c r="F157" s="30"/>
      <c r="G157" s="88"/>
      <c r="H157" s="88"/>
      <c r="I157" s="11">
        <v>16.5</v>
      </c>
      <c r="J157" s="9"/>
      <c r="K157" s="8">
        <f t="shared" ref="K157:K162" si="8">0.92*J157*1.1</f>
        <v>0</v>
      </c>
      <c r="L157" s="18"/>
      <c r="M157" s="19"/>
      <c r="N157" s="20"/>
    </row>
    <row r="158" spans="1:14" x14ac:dyDescent="0.35">
      <c r="A158" s="70"/>
      <c r="B158" s="42"/>
      <c r="C158" s="42"/>
      <c r="D158" s="86"/>
      <c r="E158" s="30"/>
      <c r="F158" s="30"/>
      <c r="G158" s="88"/>
      <c r="H158" s="88"/>
      <c r="I158" s="11">
        <v>17</v>
      </c>
      <c r="J158" s="9"/>
      <c r="K158" s="8">
        <f t="shared" si="8"/>
        <v>0</v>
      </c>
      <c r="L158" s="18"/>
      <c r="M158" s="19"/>
      <c r="N158" s="20"/>
    </row>
    <row r="159" spans="1:14" x14ac:dyDescent="0.35">
      <c r="A159" s="70"/>
      <c r="B159" s="42"/>
      <c r="C159" s="42"/>
      <c r="D159" s="86"/>
      <c r="E159" s="30"/>
      <c r="F159" s="30"/>
      <c r="G159" s="88"/>
      <c r="H159" s="88"/>
      <c r="I159" s="11">
        <v>17.5</v>
      </c>
      <c r="J159" s="9"/>
      <c r="K159" s="8">
        <f t="shared" si="8"/>
        <v>0</v>
      </c>
      <c r="L159" s="18"/>
      <c r="M159" s="19"/>
      <c r="N159" s="20"/>
    </row>
    <row r="160" spans="1:14" x14ac:dyDescent="0.35">
      <c r="A160" s="70"/>
      <c r="B160" s="42"/>
      <c r="C160" s="42"/>
      <c r="D160" s="86"/>
      <c r="E160" s="30"/>
      <c r="F160" s="30"/>
      <c r="G160" s="88"/>
      <c r="H160" s="88"/>
      <c r="I160" s="11">
        <v>18</v>
      </c>
      <c r="J160" s="9"/>
      <c r="K160" s="8">
        <f t="shared" si="8"/>
        <v>0</v>
      </c>
      <c r="L160" s="18"/>
      <c r="M160" s="19"/>
      <c r="N160" s="20"/>
    </row>
    <row r="161" spans="1:14" x14ac:dyDescent="0.35">
      <c r="A161" s="70"/>
      <c r="B161" s="42"/>
      <c r="C161" s="42"/>
      <c r="D161" s="86"/>
      <c r="E161" s="30"/>
      <c r="F161" s="30"/>
      <c r="G161" s="88"/>
      <c r="H161" s="88"/>
      <c r="I161" s="11">
        <v>18.5</v>
      </c>
      <c r="J161" s="9"/>
      <c r="K161" s="8">
        <f t="shared" si="8"/>
        <v>0</v>
      </c>
      <c r="L161" s="18"/>
      <c r="M161" s="19"/>
      <c r="N161" s="20"/>
    </row>
    <row r="162" spans="1:14" x14ac:dyDescent="0.35">
      <c r="A162" s="70"/>
      <c r="B162" s="42"/>
      <c r="C162" s="42"/>
      <c r="D162" s="87"/>
      <c r="E162" s="30"/>
      <c r="F162" s="30"/>
      <c r="G162" s="88"/>
      <c r="H162" s="88"/>
      <c r="I162" s="11">
        <v>19</v>
      </c>
      <c r="J162" s="9"/>
      <c r="K162" s="9">
        <f t="shared" si="8"/>
        <v>0</v>
      </c>
      <c r="L162" s="21"/>
      <c r="M162" s="22"/>
      <c r="N162" s="23"/>
    </row>
    <row r="163" spans="1:14" x14ac:dyDescent="0.35">
      <c r="A163" s="2"/>
      <c r="B163" s="2"/>
      <c r="C163" s="2"/>
      <c r="D163" s="2"/>
      <c r="E163" s="2"/>
      <c r="F163" s="2"/>
      <c r="G163" s="4"/>
      <c r="H163" s="4"/>
      <c r="I163" s="10"/>
      <c r="J163" s="10"/>
      <c r="K163" s="10"/>
    </row>
    <row r="164" spans="1:14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4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4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4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4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4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4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4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4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4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4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4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4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</sheetData>
  <mergeCells count="191">
    <mergeCell ref="D121:D127"/>
    <mergeCell ref="D128:D134"/>
    <mergeCell ref="A75:A80"/>
    <mergeCell ref="D149:D155"/>
    <mergeCell ref="D156:D162"/>
    <mergeCell ref="E19:F24"/>
    <mergeCell ref="D19:D24"/>
    <mergeCell ref="B19:C24"/>
    <mergeCell ref="A19:A24"/>
    <mergeCell ref="G19:H24"/>
    <mergeCell ref="B25:C30"/>
    <mergeCell ref="D25:D30"/>
    <mergeCell ref="E25:F30"/>
    <mergeCell ref="G25:H30"/>
    <mergeCell ref="A25:A30"/>
    <mergeCell ref="E31:F36"/>
    <mergeCell ref="D31:D36"/>
    <mergeCell ref="G31:H36"/>
    <mergeCell ref="B31:C36"/>
    <mergeCell ref="A31:A36"/>
    <mergeCell ref="E37:F42"/>
    <mergeCell ref="G37:H42"/>
    <mergeCell ref="B37:C42"/>
    <mergeCell ref="A37:A42"/>
    <mergeCell ref="D37:D42"/>
    <mergeCell ref="E49:F54"/>
    <mergeCell ref="D49:D54"/>
    <mergeCell ref="G142:H148"/>
    <mergeCell ref="A93:A98"/>
    <mergeCell ref="B93:C98"/>
    <mergeCell ref="E93:F98"/>
    <mergeCell ref="G93:H98"/>
    <mergeCell ref="D142:D148"/>
    <mergeCell ref="D68:D73"/>
    <mergeCell ref="D75:D80"/>
    <mergeCell ref="D81:D86"/>
    <mergeCell ref="B75:C80"/>
    <mergeCell ref="E75:F80"/>
    <mergeCell ref="G75:H80"/>
    <mergeCell ref="A68:A73"/>
    <mergeCell ref="B68:C73"/>
    <mergeCell ref="E68:F73"/>
    <mergeCell ref="G68:H73"/>
    <mergeCell ref="B135:C141"/>
    <mergeCell ref="D135:D141"/>
    <mergeCell ref="A135:A141"/>
    <mergeCell ref="G135:H141"/>
    <mergeCell ref="E135:F141"/>
    <mergeCell ref="D87:D92"/>
    <mergeCell ref="D93:D98"/>
    <mergeCell ref="D114:D120"/>
    <mergeCell ref="D107:D113"/>
    <mergeCell ref="A156:A162"/>
    <mergeCell ref="B156:C162"/>
    <mergeCell ref="E156:F162"/>
    <mergeCell ref="G156:H162"/>
    <mergeCell ref="A149:A155"/>
    <mergeCell ref="B149:C155"/>
    <mergeCell ref="E149:F155"/>
    <mergeCell ref="G149:H155"/>
    <mergeCell ref="A114:A120"/>
    <mergeCell ref="B114:C120"/>
    <mergeCell ref="E114:F120"/>
    <mergeCell ref="G114:H120"/>
    <mergeCell ref="A121:A127"/>
    <mergeCell ref="B121:C127"/>
    <mergeCell ref="E121:F127"/>
    <mergeCell ref="G121:H127"/>
    <mergeCell ref="A128:A134"/>
    <mergeCell ref="B128:C134"/>
    <mergeCell ref="E128:F134"/>
    <mergeCell ref="G128:H134"/>
    <mergeCell ref="A142:A148"/>
    <mergeCell ref="B142:C148"/>
    <mergeCell ref="E142:F148"/>
    <mergeCell ref="D7:D12"/>
    <mergeCell ref="D13:D18"/>
    <mergeCell ref="D55:D61"/>
    <mergeCell ref="D62:D67"/>
    <mergeCell ref="E43:F48"/>
    <mergeCell ref="D43:D48"/>
    <mergeCell ref="G43:H48"/>
    <mergeCell ref="B43:C48"/>
    <mergeCell ref="A43:A48"/>
    <mergeCell ref="B49:C54"/>
    <mergeCell ref="G49:H54"/>
    <mergeCell ref="A49:A54"/>
    <mergeCell ref="L7:N9"/>
    <mergeCell ref="A81:A86"/>
    <mergeCell ref="B81:C86"/>
    <mergeCell ref="E81:F86"/>
    <mergeCell ref="G81:H86"/>
    <mergeCell ref="A87:A92"/>
    <mergeCell ref="B87:C92"/>
    <mergeCell ref="E87:F92"/>
    <mergeCell ref="G87:H92"/>
    <mergeCell ref="B7:C12"/>
    <mergeCell ref="A7:A12"/>
    <mergeCell ref="G7:H12"/>
    <mergeCell ref="E13:F18"/>
    <mergeCell ref="G13:H18"/>
    <mergeCell ref="B13:C18"/>
    <mergeCell ref="A13:A18"/>
    <mergeCell ref="E7:F12"/>
    <mergeCell ref="E62:F67"/>
    <mergeCell ref="B62:C67"/>
    <mergeCell ref="A62:A67"/>
    <mergeCell ref="G62:H67"/>
    <mergeCell ref="G55:H61"/>
    <mergeCell ref="B55:C61"/>
    <mergeCell ref="A55:A61"/>
    <mergeCell ref="L55:N61"/>
    <mergeCell ref="L62:N67"/>
    <mergeCell ref="L68:N73"/>
    <mergeCell ref="L75:N80"/>
    <mergeCell ref="L81:N86"/>
    <mergeCell ref="L87:N92"/>
    <mergeCell ref="L135:N141"/>
    <mergeCell ref="L149:N155"/>
    <mergeCell ref="L156:N162"/>
    <mergeCell ref="L142:N148"/>
    <mergeCell ref="L100:N106"/>
    <mergeCell ref="L93:N98"/>
    <mergeCell ref="A99:N99"/>
    <mergeCell ref="A74:N74"/>
    <mergeCell ref="E55:F61"/>
    <mergeCell ref="A100:A106"/>
    <mergeCell ref="B100:C106"/>
    <mergeCell ref="E100:F106"/>
    <mergeCell ref="G100:H106"/>
    <mergeCell ref="A107:A113"/>
    <mergeCell ref="B107:C113"/>
    <mergeCell ref="E107:F113"/>
    <mergeCell ref="G107:H113"/>
    <mergeCell ref="D100:D106"/>
    <mergeCell ref="I19:I24"/>
    <mergeCell ref="I25:I30"/>
    <mergeCell ref="I31:I36"/>
    <mergeCell ref="I37:I42"/>
    <mergeCell ref="I43:I48"/>
    <mergeCell ref="I49:I54"/>
    <mergeCell ref="L13:N18"/>
    <mergeCell ref="L19:N24"/>
    <mergeCell ref="L25:N30"/>
    <mergeCell ref="L31:N36"/>
    <mergeCell ref="L37:N42"/>
    <mergeCell ref="L43:N48"/>
    <mergeCell ref="L49:N54"/>
    <mergeCell ref="I62:I67"/>
    <mergeCell ref="I68:I73"/>
    <mergeCell ref="I75:I80"/>
    <mergeCell ref="I81:I86"/>
    <mergeCell ref="I87:I92"/>
    <mergeCell ref="I93:I98"/>
    <mergeCell ref="J7:J9"/>
    <mergeCell ref="J13:J18"/>
    <mergeCell ref="J19:J24"/>
    <mergeCell ref="J25:J30"/>
    <mergeCell ref="J31:J36"/>
    <mergeCell ref="J37:J42"/>
    <mergeCell ref="J43:J48"/>
    <mergeCell ref="J49:J54"/>
    <mergeCell ref="J55:J61"/>
    <mergeCell ref="I55:I61"/>
    <mergeCell ref="J62:J67"/>
    <mergeCell ref="J68:J73"/>
    <mergeCell ref="J75:J80"/>
    <mergeCell ref="J81:J86"/>
    <mergeCell ref="J87:J92"/>
    <mergeCell ref="J93:J98"/>
    <mergeCell ref="I7:I9"/>
    <mergeCell ref="I13:I18"/>
    <mergeCell ref="K7:K9"/>
    <mergeCell ref="K13:K18"/>
    <mergeCell ref="K19:K24"/>
    <mergeCell ref="K25:K30"/>
    <mergeCell ref="K31:K36"/>
    <mergeCell ref="K37:K42"/>
    <mergeCell ref="K43:K48"/>
    <mergeCell ref="K49:K54"/>
    <mergeCell ref="K55:K61"/>
    <mergeCell ref="K62:K67"/>
    <mergeCell ref="K68:K73"/>
    <mergeCell ref="K75:K80"/>
    <mergeCell ref="K81:K86"/>
    <mergeCell ref="K87:K92"/>
    <mergeCell ref="K93:K98"/>
    <mergeCell ref="L114:N120"/>
    <mergeCell ref="L121:N127"/>
    <mergeCell ref="L128:N134"/>
    <mergeCell ref="L107:N113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CRYSTAL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 Лариса Анатольевна</dc:creator>
  <cp:lastModifiedBy>Лариса</cp:lastModifiedBy>
  <cp:lastPrinted>2020-10-21T16:07:46Z</cp:lastPrinted>
  <dcterms:created xsi:type="dcterms:W3CDTF">2019-05-14T12:08:02Z</dcterms:created>
  <dcterms:modified xsi:type="dcterms:W3CDTF">2020-11-23T13:28:04Z</dcterms:modified>
</cp:coreProperties>
</file>